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315" windowHeight="7395" tabRatio="747"/>
  </bookViews>
  <sheets>
    <sheet name="Money List" sheetId="14" r:id="rId1"/>
    <sheet name="GTF Tour Points" sheetId="9" r:id="rId2"/>
    <sheet name="Player Credits " sheetId="52" r:id="rId3"/>
  </sheets>
  <definedNames>
    <definedName name="_xlnm._FilterDatabase" localSheetId="1" hidden="1">'GTF Tour Points'!#REF!</definedName>
    <definedName name="_xlnm._FilterDatabase" localSheetId="0" hidden="1">'GTF Tour Points'!$W$2:$Y$21</definedName>
  </definedNames>
  <calcPr calcId="145621"/>
</workbook>
</file>

<file path=xl/calcChain.xml><?xml version="1.0" encoding="utf-8"?>
<calcChain xmlns="http://schemas.openxmlformats.org/spreadsheetml/2006/main">
  <c r="JX82" i="52" l="1"/>
  <c r="JX81" i="52"/>
  <c r="JX80" i="52"/>
  <c r="JX79" i="52"/>
  <c r="JX78" i="52"/>
  <c r="JX77" i="52"/>
  <c r="JX76" i="52"/>
  <c r="JX75" i="52"/>
  <c r="JX74" i="52"/>
  <c r="JX73" i="52"/>
  <c r="JX72" i="52"/>
  <c r="JX71" i="52"/>
  <c r="JX70" i="52"/>
  <c r="JX69" i="52"/>
  <c r="JX68" i="52"/>
  <c r="JX67" i="52"/>
  <c r="JX66" i="52"/>
  <c r="JX65" i="52"/>
  <c r="JX64" i="52"/>
  <c r="JX63" i="52"/>
  <c r="JX62" i="52"/>
  <c r="JX61" i="52"/>
  <c r="JX60" i="52"/>
  <c r="JX59" i="52"/>
  <c r="JX58" i="52"/>
  <c r="JX57" i="52"/>
  <c r="JX56" i="52"/>
  <c r="JX55" i="52"/>
  <c r="JX54" i="52"/>
  <c r="JX53" i="52"/>
  <c r="JX52" i="52"/>
  <c r="JX51" i="52"/>
  <c r="JX50" i="52"/>
  <c r="JX49" i="52"/>
  <c r="JX48" i="52"/>
  <c r="JX47" i="52"/>
  <c r="JX46" i="52"/>
  <c r="JX45" i="52"/>
  <c r="JX44" i="52"/>
  <c r="JX43" i="52"/>
  <c r="JX42" i="52"/>
  <c r="JX41" i="52"/>
  <c r="JX40" i="52"/>
  <c r="JX39" i="52"/>
  <c r="JX38" i="52"/>
  <c r="JX37" i="52"/>
  <c r="JX36" i="52"/>
  <c r="GW36" i="52"/>
  <c r="JX35" i="52"/>
  <c r="JX34" i="52"/>
  <c r="JX33" i="52"/>
  <c r="JX32" i="52"/>
  <c r="JX31" i="52"/>
  <c r="JX30" i="52"/>
  <c r="JX29" i="52"/>
  <c r="JX28" i="52"/>
  <c r="JX27" i="52"/>
  <c r="JX26" i="52"/>
  <c r="JX25" i="52"/>
  <c r="JX24" i="52"/>
  <c r="JX23" i="52"/>
  <c r="JX22" i="52"/>
  <c r="JX21" i="52"/>
  <c r="JX20" i="52"/>
  <c r="JX19" i="52"/>
  <c r="JX18" i="52"/>
  <c r="JX17" i="52"/>
  <c r="JX16" i="52"/>
  <c r="JX15" i="52"/>
  <c r="JX14" i="52"/>
  <c r="JX13" i="52"/>
  <c r="JX12" i="52"/>
  <c r="JX11" i="52"/>
  <c r="JX10" i="52"/>
  <c r="JX9" i="52"/>
  <c r="JX8" i="52"/>
  <c r="JX7" i="52"/>
  <c r="JX6" i="52"/>
  <c r="JX5" i="52"/>
  <c r="JX4" i="52"/>
  <c r="U23" i="9"/>
  <c r="AE23" i="9" s="1"/>
  <c r="S23" i="9" s="1"/>
  <c r="U22" i="9"/>
  <c r="AE22" i="9" s="1"/>
  <c r="S22" i="9" s="1"/>
  <c r="T22" i="9" s="1"/>
  <c r="U21" i="9"/>
  <c r="AE21" i="9" s="1"/>
  <c r="S21" i="9" s="1"/>
  <c r="U20" i="9"/>
  <c r="AE20" i="9" s="1"/>
  <c r="S20" i="9" s="1"/>
  <c r="T20" i="9" s="1"/>
  <c r="V19" i="9"/>
  <c r="AE19" i="9" s="1"/>
  <c r="S19" i="9" s="1"/>
  <c r="U19" i="9"/>
  <c r="Z18" i="9"/>
  <c r="Y18" i="9"/>
  <c r="X18" i="9"/>
  <c r="W18" i="9"/>
  <c r="V18" i="9"/>
  <c r="U18" i="9"/>
  <c r="AE18" i="9" s="1"/>
  <c r="S18" i="9" s="1"/>
  <c r="T18" i="9" s="1"/>
  <c r="W17" i="9"/>
  <c r="V17" i="9"/>
  <c r="AE17" i="9" s="1"/>
  <c r="S17" i="9" s="1"/>
  <c r="T17" i="9" s="1"/>
  <c r="U17" i="9"/>
  <c r="AI16" i="9"/>
  <c r="AI20" i="9" s="1"/>
  <c r="V16" i="9"/>
  <c r="U16" i="9"/>
  <c r="AE16" i="9" s="1"/>
  <c r="S16" i="9" s="1"/>
  <c r="T16" i="9" s="1"/>
  <c r="Y15" i="9"/>
  <c r="X15" i="9"/>
  <c r="W15" i="9"/>
  <c r="V15" i="9"/>
  <c r="U15" i="9"/>
  <c r="AE15" i="9" s="1"/>
  <c r="S15" i="9" s="1"/>
  <c r="Z14" i="9"/>
  <c r="Y14" i="9"/>
  <c r="X14" i="9"/>
  <c r="W14" i="9"/>
  <c r="V14" i="9"/>
  <c r="U14" i="9"/>
  <c r="AE14" i="9" s="1"/>
  <c r="S14" i="9" s="1"/>
  <c r="AB13" i="9"/>
  <c r="AA13" i="9"/>
  <c r="Z13" i="9"/>
  <c r="Y13" i="9"/>
  <c r="X13" i="9"/>
  <c r="W13" i="9"/>
  <c r="V13" i="9"/>
  <c r="U13" i="9"/>
  <c r="AE13" i="9" s="1"/>
  <c r="S13" i="9" s="1"/>
  <c r="AA12" i="9"/>
  <c r="Z12" i="9"/>
  <c r="Y12" i="9"/>
  <c r="X12" i="9"/>
  <c r="W12" i="9"/>
  <c r="V12" i="9"/>
  <c r="U12" i="9"/>
  <c r="AE12" i="9" s="1"/>
  <c r="S12" i="9" s="1"/>
  <c r="T12" i="9" s="1"/>
  <c r="AA11" i="9"/>
  <c r="Z11" i="9"/>
  <c r="Y11" i="9"/>
  <c r="X11" i="9"/>
  <c r="AE11" i="9" s="1"/>
  <c r="S11" i="9" s="1"/>
  <c r="T11" i="9" s="1"/>
  <c r="W11" i="9"/>
  <c r="V11" i="9"/>
  <c r="U11" i="9"/>
  <c r="AD10" i="9"/>
  <c r="AC10" i="9"/>
  <c r="AB10" i="9"/>
  <c r="AA10" i="9"/>
  <c r="Z10" i="9"/>
  <c r="Y10" i="9"/>
  <c r="X10" i="9"/>
  <c r="W10" i="9"/>
  <c r="V10" i="9"/>
  <c r="U10" i="9"/>
  <c r="AE10" i="9" s="1"/>
  <c r="S10" i="9" s="1"/>
  <c r="AD9" i="9"/>
  <c r="AC9" i="9"/>
  <c r="AB9" i="9"/>
  <c r="AA9" i="9"/>
  <c r="Z9" i="9"/>
  <c r="Y9" i="9"/>
  <c r="X9" i="9"/>
  <c r="W9" i="9"/>
  <c r="V9" i="9"/>
  <c r="AE9" i="9" s="1"/>
  <c r="S9" i="9" s="1"/>
  <c r="T9" i="9" s="1"/>
  <c r="U9" i="9"/>
  <c r="AD8" i="9"/>
  <c r="AC8" i="9"/>
  <c r="AB8" i="9"/>
  <c r="AA8" i="9"/>
  <c r="Z8" i="9"/>
  <c r="Y8" i="9"/>
  <c r="X8" i="9"/>
  <c r="W8" i="9"/>
  <c r="AE8" i="9" s="1"/>
  <c r="S8" i="9" s="1"/>
  <c r="V8" i="9"/>
  <c r="U8" i="9"/>
  <c r="AD7" i="9"/>
  <c r="AC7" i="9"/>
  <c r="AB7" i="9"/>
  <c r="AA7" i="9"/>
  <c r="Z7" i="9"/>
  <c r="Y7" i="9"/>
  <c r="X7" i="9"/>
  <c r="W7" i="9"/>
  <c r="V7" i="9"/>
  <c r="U7" i="9"/>
  <c r="AE7" i="9" s="1"/>
  <c r="S7" i="9" s="1"/>
  <c r="AD6" i="9"/>
  <c r="AC6" i="9"/>
  <c r="AB6" i="9"/>
  <c r="AA6" i="9"/>
  <c r="Z6" i="9"/>
  <c r="Y6" i="9"/>
  <c r="X6" i="9"/>
  <c r="W6" i="9"/>
  <c r="V6" i="9"/>
  <c r="U6" i="9"/>
  <c r="AE6" i="9" s="1"/>
  <c r="S6" i="9" s="1"/>
  <c r="T6" i="9" s="1"/>
  <c r="AD5" i="9"/>
  <c r="AC5" i="9"/>
  <c r="AB5" i="9"/>
  <c r="AA5" i="9"/>
  <c r="Z5" i="9"/>
  <c r="Y5" i="9"/>
  <c r="X5" i="9"/>
  <c r="W5" i="9"/>
  <c r="V5" i="9"/>
  <c r="AE5" i="9" s="1"/>
  <c r="S5" i="9" s="1"/>
  <c r="T5" i="9" s="1"/>
  <c r="U5" i="9"/>
  <c r="AD4" i="9"/>
  <c r="AC4" i="9"/>
  <c r="AB4" i="9"/>
  <c r="AA4" i="9"/>
  <c r="Z4" i="9"/>
  <c r="Y4" i="9"/>
  <c r="X4" i="9"/>
  <c r="W4" i="9"/>
  <c r="AE4" i="9" s="1"/>
  <c r="S4" i="9" s="1"/>
  <c r="V4" i="9"/>
  <c r="U4" i="9"/>
  <c r="AD3" i="9"/>
  <c r="AC3" i="9"/>
  <c r="AB3" i="9"/>
  <c r="AA3" i="9"/>
  <c r="Z3" i="9"/>
  <c r="Y3" i="9"/>
  <c r="X3" i="9"/>
  <c r="W3" i="9"/>
  <c r="V3" i="9"/>
  <c r="U3" i="9"/>
  <c r="AE3" i="9" s="1"/>
  <c r="S3" i="9" s="1"/>
  <c r="T3" i="9" s="1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5" i="14"/>
  <c r="S4" i="14"/>
  <c r="S3" i="14"/>
  <c r="T4" i="9" l="1"/>
  <c r="T7" i="9"/>
  <c r="T8" i="9"/>
  <c r="T15" i="9"/>
  <c r="T21" i="9"/>
  <c r="T10" i="9"/>
  <c r="T13" i="9"/>
  <c r="T14" i="9"/>
  <c r="T19" i="9"/>
  <c r="T23" i="9"/>
  <c r="AI19" i="9"/>
  <c r="AI18" i="9"/>
</calcChain>
</file>

<file path=xl/sharedStrings.xml><?xml version="1.0" encoding="utf-8"?>
<sst xmlns="http://schemas.openxmlformats.org/spreadsheetml/2006/main" count="856" uniqueCount="367">
  <si>
    <t>Name</t>
  </si>
  <si>
    <t>Butch Cooper</t>
  </si>
  <si>
    <t>Jeremy Olson</t>
  </si>
  <si>
    <t>Erik Nelson</t>
  </si>
  <si>
    <t>TOTAL</t>
  </si>
  <si>
    <t>Joe Connors</t>
  </si>
  <si>
    <t>Matt Huber</t>
  </si>
  <si>
    <t>Steve Mantooth</t>
  </si>
  <si>
    <t>Brett Shaw</t>
  </si>
  <si>
    <t>Randall Landers</t>
  </si>
  <si>
    <t>Neil Glaser</t>
  </si>
  <si>
    <t>John Bulger</t>
  </si>
  <si>
    <t>Shay Foose</t>
  </si>
  <si>
    <t>Chris Snyder</t>
  </si>
  <si>
    <t>Jon Guirl</t>
  </si>
  <si>
    <t>Michael Czarnik</t>
  </si>
  <si>
    <t>Steve Penton</t>
  </si>
  <si>
    <t>David Rutkowski</t>
  </si>
  <si>
    <t>Todd Clarke</t>
  </si>
  <si>
    <t>Brian Spisak</t>
  </si>
  <si>
    <t>Dennis Brown</t>
  </si>
  <si>
    <t>Steve Johnson</t>
  </si>
  <si>
    <t>Vincent King</t>
  </si>
  <si>
    <t>Robby Jones</t>
  </si>
  <si>
    <t>Brandon Couzens</t>
  </si>
  <si>
    <t>Christopher Lee</t>
  </si>
  <si>
    <t>Michael Trestka</t>
  </si>
  <si>
    <t>Wes Jones</t>
  </si>
  <si>
    <t>Mark Bogaard</t>
  </si>
  <si>
    <t>James Hofman</t>
  </si>
  <si>
    <t>Terry Christian</t>
  </si>
  <si>
    <t>Cory Hydar</t>
  </si>
  <si>
    <t>Kyle Andrews</t>
  </si>
  <si>
    <t>Marty Fetch</t>
  </si>
  <si>
    <t>Gary Tuffin</t>
  </si>
  <si>
    <t>Dennis Drexel</t>
  </si>
  <si>
    <t>Jason Fowler</t>
  </si>
  <si>
    <t>Jay Cummins</t>
  </si>
  <si>
    <t>Michael Young</t>
  </si>
  <si>
    <t>Keith Kosmicki</t>
  </si>
  <si>
    <t>David Cummins</t>
  </si>
  <si>
    <t>Lisa Cummins</t>
  </si>
  <si>
    <t>Dave Everest</t>
  </si>
  <si>
    <t>Elizabeth Gaasbeck</t>
  </si>
  <si>
    <t>Stephen Dawson</t>
  </si>
  <si>
    <t>F9FB86C5</t>
  </si>
  <si>
    <t>F7C7A863</t>
  </si>
  <si>
    <t>EE87D17D</t>
  </si>
  <si>
    <t>ED477DD6</t>
  </si>
  <si>
    <t>ED1E9363</t>
  </si>
  <si>
    <t>E277F51C</t>
  </si>
  <si>
    <t>DF3D841A</t>
  </si>
  <si>
    <t>D3C1C4A8</t>
  </si>
  <si>
    <t>C48CFBB2</t>
  </si>
  <si>
    <t>B1DA45D2</t>
  </si>
  <si>
    <t>AF7FBAFE</t>
  </si>
  <si>
    <t>A848CAE2</t>
  </si>
  <si>
    <t>A8346BF2</t>
  </si>
  <si>
    <t>A5DB9078</t>
  </si>
  <si>
    <t>9F6EDDB5</t>
  </si>
  <si>
    <t>8A63A231</t>
  </si>
  <si>
    <t>8A0DA353</t>
  </si>
  <si>
    <t>8642A291</t>
  </si>
  <si>
    <t>55A1F56E</t>
  </si>
  <si>
    <t>526D2474</t>
  </si>
  <si>
    <t>517E7FB4</t>
  </si>
  <si>
    <t>4BEC02A1</t>
  </si>
  <si>
    <t>4AC0AF9D</t>
  </si>
  <si>
    <t>431D2232</t>
  </si>
  <si>
    <t>382260CE</t>
  </si>
  <si>
    <t>323136B8</t>
  </si>
  <si>
    <t>2B65574D</t>
  </si>
  <si>
    <t>24EECBAB</t>
  </si>
  <si>
    <t>1CA0AFF4</t>
  </si>
  <si>
    <t>1B7ACA57</t>
  </si>
  <si>
    <t>16D800D8</t>
  </si>
  <si>
    <t>Persona ID</t>
  </si>
  <si>
    <t>NAME</t>
  </si>
  <si>
    <t>CA42CE62</t>
  </si>
  <si>
    <t>3CCBFE95</t>
  </si>
  <si>
    <t>D922EB46</t>
  </si>
  <si>
    <t>9770C085</t>
  </si>
  <si>
    <t>Jason Dranschak</t>
  </si>
  <si>
    <t>Jason Vidaurri</t>
  </si>
  <si>
    <t>Jef Medic</t>
  </si>
  <si>
    <t>John Sangimino</t>
  </si>
  <si>
    <t>Patrick Landy</t>
  </si>
  <si>
    <t>Todd Jay</t>
  </si>
  <si>
    <t>Walt Spady</t>
  </si>
  <si>
    <t>Week 1</t>
  </si>
  <si>
    <t>Week 2</t>
  </si>
  <si>
    <t>0A3229F8</t>
  </si>
  <si>
    <t>2B2939D7</t>
  </si>
  <si>
    <t>Rick Williams</t>
  </si>
  <si>
    <t>44B0DF47</t>
  </si>
  <si>
    <t>Mike Donahue</t>
  </si>
  <si>
    <t>56F9A568</t>
  </si>
  <si>
    <t>Leroy Flores</t>
  </si>
  <si>
    <t>0B547F49</t>
  </si>
  <si>
    <t>Bob Ludwig</t>
  </si>
  <si>
    <t>F02811A4</t>
  </si>
  <si>
    <t>Week 3</t>
  </si>
  <si>
    <t>RANK</t>
  </si>
  <si>
    <t>James Patterson</t>
  </si>
  <si>
    <t>DE3A0091</t>
  </si>
  <si>
    <t>7015DF51</t>
  </si>
  <si>
    <t>C2B87B85</t>
  </si>
  <si>
    <t>1CBD191A</t>
  </si>
  <si>
    <t>Week 4</t>
  </si>
  <si>
    <t>Total</t>
  </si>
  <si>
    <t>Mike Meerdo</t>
  </si>
  <si>
    <t>Joe McCullough</t>
  </si>
  <si>
    <t>Jason Jones</t>
  </si>
  <si>
    <t>114CC1D1</t>
  </si>
  <si>
    <t>Frank Paganie</t>
  </si>
  <si>
    <t>Week 5</t>
  </si>
  <si>
    <t>Week 6</t>
  </si>
  <si>
    <t>Jeffrey Shoemaker</t>
  </si>
  <si>
    <t>BC1CF5B9</t>
  </si>
  <si>
    <t xml:space="preserve">Week 7 </t>
  </si>
  <si>
    <t xml:space="preserve">Week 8 </t>
  </si>
  <si>
    <t>F81DB97B</t>
  </si>
  <si>
    <t>Brian Ashby</t>
  </si>
  <si>
    <t>051DE250</t>
  </si>
  <si>
    <t>Andrew Zavilla</t>
  </si>
  <si>
    <t>Week 9</t>
  </si>
  <si>
    <t>Points Behind</t>
  </si>
  <si>
    <t>John Hutchinson</t>
  </si>
  <si>
    <t>Week 11</t>
  </si>
  <si>
    <t>Week 10</t>
  </si>
  <si>
    <t>07FA3B7B</t>
  </si>
  <si>
    <t>Week 12</t>
  </si>
  <si>
    <t>Week 13</t>
  </si>
  <si>
    <t>hifromidaho@yahoo.com</t>
  </si>
  <si>
    <t>waltspady@aol.com</t>
  </si>
  <si>
    <t>highintestity@aol.com</t>
  </si>
  <si>
    <t>seabopfish@verizon.net</t>
  </si>
  <si>
    <t>todddclarke@yahoo.com</t>
  </si>
  <si>
    <t>tc21_00@yahoo.com</t>
  </si>
  <si>
    <t>stevenpenton@gmail.com</t>
  </si>
  <si>
    <t>839C456B</t>
  </si>
  <si>
    <t>steve_mantooth@jabil.com</t>
  </si>
  <si>
    <t>sjohnson0095@gmail.com</t>
  </si>
  <si>
    <t>sdawson06@att.net</t>
  </si>
  <si>
    <t>E714FE0E</t>
  </si>
  <si>
    <t>sfhookem@gmail.com</t>
  </si>
  <si>
    <t>jonesn4uboy@yahoo.com</t>
  </si>
  <si>
    <t>89564BAA</t>
  </si>
  <si>
    <t>rwilliams254@cox.net</t>
  </si>
  <si>
    <t>hazard58@yahoo.com</t>
  </si>
  <si>
    <t>plandy@aol.com</t>
  </si>
  <si>
    <t>vawinee@aol.com</t>
  </si>
  <si>
    <t>C7DFAA98</t>
  </si>
  <si>
    <t>mcm265@yahoo.com</t>
  </si>
  <si>
    <t>sdmikey@prodigy.net</t>
  </si>
  <si>
    <t>flatsmike@sbcglobal.net</t>
  </si>
  <si>
    <t>mtrestka@yahoo.com</t>
  </si>
  <si>
    <t>mczar15@gmail.com</t>
  </si>
  <si>
    <t>crazyray555@yahoo.com</t>
  </si>
  <si>
    <t>mdfetch2@cox.net</t>
  </si>
  <si>
    <t>5179BB86</t>
  </si>
  <si>
    <t>jay2972@bellsouth.net</t>
  </si>
  <si>
    <t>C5B1AB6E</t>
  </si>
  <si>
    <t>bubbajonesjr@gmail.com</t>
  </si>
  <si>
    <t>rudichen_18@hotmail.com</t>
  </si>
  <si>
    <t>kosmicki.k.e@consultant.com</t>
  </si>
  <si>
    <t>CC3C0A4D</t>
  </si>
  <si>
    <t>jonguirl@gmail.com</t>
  </si>
  <si>
    <t>sangjunior@gmail.com</t>
  </si>
  <si>
    <t>jlhutchi@yahoo.com</t>
  </si>
  <si>
    <t>jbatspa@aol.com</t>
  </si>
  <si>
    <t>bubzillajoe@yahoo.com</t>
  </si>
  <si>
    <t>Thorndove@gmail.com</t>
  </si>
  <si>
    <t>24C566A5</t>
  </si>
  <si>
    <t>jtolson210@yahoo.com</t>
  </si>
  <si>
    <t>shoemaja@gmail.com</t>
  </si>
  <si>
    <t>jasonvidaurri@yahoo.com</t>
  </si>
  <si>
    <t>48DFD42F</t>
  </si>
  <si>
    <t>jajonez77@yahoo.com</t>
  </si>
  <si>
    <t>copocamaro@mac.com</t>
  </si>
  <si>
    <t>miamihawk99@yahoo.com</t>
  </si>
  <si>
    <t>james.patterson@arcww.com</t>
  </si>
  <si>
    <t>james_hofman@yahoo.com</t>
  </si>
  <si>
    <t>garytuffin@aol.com</t>
  </si>
  <si>
    <t>frankpag22@gmail.com</t>
  </si>
  <si>
    <t>nelsn78@yahoo.com</t>
  </si>
  <si>
    <t>bgaasbeck@comcast.net</t>
  </si>
  <si>
    <t>422420D4</t>
  </si>
  <si>
    <t>dennisdrexel@hotmail.com</t>
  </si>
  <si>
    <t>d7djb2@msn.com</t>
  </si>
  <si>
    <t>rdavidrut@aol.com</t>
  </si>
  <si>
    <t>8A62AA36</t>
  </si>
  <si>
    <t>david@mooreins.biz</t>
  </si>
  <si>
    <t>dseverest@gmail.com</t>
  </si>
  <si>
    <t>cory.hydar@jqh.com</t>
  </si>
  <si>
    <t>christopher.lee@alcatel-lucent.com</t>
  </si>
  <si>
    <t>chris.snyder@marriott.com</t>
  </si>
  <si>
    <t>butchcooper@gmail.com</t>
  </si>
  <si>
    <t>spisak@stats.com</t>
  </si>
  <si>
    <t>brian.d.ashby@gmail.com</t>
  </si>
  <si>
    <t>herdon32@yahoo.com</t>
  </si>
  <si>
    <t>brandon.couzens@gmail.com</t>
  </si>
  <si>
    <t>834CF12B</t>
  </si>
  <si>
    <t>bob.ludwig@cox.net</t>
  </si>
  <si>
    <t>time41beer@yahoo.com</t>
  </si>
  <si>
    <t>Won</t>
  </si>
  <si>
    <t>Spent</t>
  </si>
  <si>
    <t>Bought</t>
  </si>
  <si>
    <t>Email</t>
  </si>
  <si>
    <t>Closing Balance</t>
  </si>
  <si>
    <t>9/22-9/28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</si>
  <si>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</si>
  <si>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</si>
  <si>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</si>
  <si>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</si>
  <si>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</si>
  <si>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</si>
  <si>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</si>
  <si>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</si>
  <si>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</si>
  <si>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Prasith Champa</t>
  </si>
  <si>
    <t>praschampa@aol.com</t>
  </si>
  <si>
    <t>F8A6424B</t>
  </si>
  <si>
    <t>10th</t>
  </si>
  <si>
    <t>9/29-10/5</t>
  </si>
  <si>
    <t>10/6-10/12</t>
  </si>
  <si>
    <t>10/13-10/19</t>
  </si>
  <si>
    <t>AC3AE5DB</t>
  </si>
  <si>
    <t>Gary Sheldon</t>
  </si>
  <si>
    <t>sheldogy@mail.uc.edu</t>
  </si>
  <si>
    <t>10/20-10/26</t>
  </si>
  <si>
    <t>8FCC9BB0</t>
  </si>
  <si>
    <t>sfe@rimactsoftware.com</t>
  </si>
  <si>
    <t>Steve Erickson</t>
  </si>
  <si>
    <t>7547EBCB</t>
  </si>
  <si>
    <t>Joshua Heitsch</t>
  </si>
  <si>
    <t>joshua.heitsch@gmail.com</t>
  </si>
  <si>
    <t>B1A98BC4</t>
  </si>
  <si>
    <t>Stephen Dutton</t>
  </si>
  <si>
    <t>sdutton86@gmail.com</t>
  </si>
  <si>
    <t>10/27-11/2</t>
  </si>
  <si>
    <t>11/3-11/9</t>
  </si>
  <si>
    <t>ID</t>
  </si>
  <si>
    <t>11/10-11/16</t>
  </si>
  <si>
    <t>Week 7</t>
  </si>
  <si>
    <t>Week 8</t>
  </si>
  <si>
    <t>11/24 - 11/30</t>
  </si>
  <si>
    <t>11/17 - 11/23</t>
  </si>
  <si>
    <t>Nick Bond</t>
  </si>
  <si>
    <t>21159D56</t>
  </si>
  <si>
    <t>12/1 - 12/7</t>
  </si>
  <si>
    <t>Week 14</t>
  </si>
  <si>
    <t>Top 10 Weeks</t>
  </si>
  <si>
    <t>12/8 - 12/14</t>
  </si>
  <si>
    <t>12/15 - 12/21</t>
  </si>
  <si>
    <t>12/22 - 12/28</t>
  </si>
  <si>
    <t>12/29 - 1/4</t>
  </si>
  <si>
    <t>josh@meta13.com</t>
  </si>
  <si>
    <t>Josh Gauerke</t>
  </si>
  <si>
    <t>F84DF3FE</t>
  </si>
  <si>
    <t>Weekly Pot</t>
  </si>
  <si>
    <t>1/5 - 1/11</t>
  </si>
  <si>
    <t>1/12 - 1/18</t>
  </si>
  <si>
    <t>1/19 - 1/25</t>
  </si>
  <si>
    <t>1/26 - 2/1</t>
  </si>
  <si>
    <t>2/2 - 2/8</t>
  </si>
  <si>
    <t>2/9 - 2/15</t>
  </si>
  <si>
    <t>2/16 - 2/22</t>
  </si>
  <si>
    <t>2/23 - 2/29</t>
  </si>
  <si>
    <t>3/1 - 3/7</t>
  </si>
  <si>
    <t>3/8 - 3/14</t>
  </si>
  <si>
    <t>3/15 - 3/21</t>
  </si>
  <si>
    <t>3/22 - 3/28</t>
  </si>
  <si>
    <t>3/29 - 4/4</t>
  </si>
  <si>
    <t>4/5 - 4/11</t>
  </si>
  <si>
    <t>B2950614</t>
  </si>
  <si>
    <t>James Baird</t>
  </si>
  <si>
    <t>smckdn99@sbcglobal.net</t>
  </si>
  <si>
    <t>4/12 - 4/18</t>
  </si>
  <si>
    <t>4/19 - 4/25</t>
  </si>
  <si>
    <t>4/26 - 5/2</t>
  </si>
  <si>
    <t>5/2 - 5/9</t>
  </si>
  <si>
    <t>5/10 - 5/16</t>
  </si>
  <si>
    <t>6C7BC9A1</t>
  </si>
  <si>
    <t>John Spruell</t>
  </si>
  <si>
    <t>djtwentyone@gmail.com</t>
  </si>
  <si>
    <t>5/17 - 5/23</t>
  </si>
  <si>
    <t>5/24 - 5/30</t>
  </si>
  <si>
    <t>5/31 - 6/6</t>
  </si>
  <si>
    <t>6/7 - 6/13</t>
  </si>
  <si>
    <t>6/14 - 6/20</t>
  </si>
  <si>
    <t>6/21 - 6/27</t>
  </si>
  <si>
    <t>6/28 - 7/4</t>
  </si>
  <si>
    <t>7/5 - 7/11</t>
  </si>
  <si>
    <t>7/12 - 7/18</t>
  </si>
  <si>
    <t>7/19 - 7/25</t>
  </si>
  <si>
    <t>7/26 - 8/1</t>
  </si>
  <si>
    <t>8/2 - 8/8</t>
  </si>
  <si>
    <t>8/9 - 8/15</t>
  </si>
  <si>
    <t>8/16 - 8/22</t>
  </si>
  <si>
    <t>77BA930B</t>
  </si>
  <si>
    <t>Tyler Buckley</t>
  </si>
  <si>
    <t>tybuck1@gmail.com</t>
  </si>
  <si>
    <t>8/23 - 8/29</t>
  </si>
  <si>
    <t>8/30 - 9/5</t>
  </si>
  <si>
    <t>9/6 - 9/12</t>
  </si>
  <si>
    <t>9/13 - 9/19</t>
  </si>
  <si>
    <t>9/20 - 9/26</t>
  </si>
  <si>
    <t>9/27 - 10/3</t>
  </si>
  <si>
    <t>10/4 - 10/10</t>
  </si>
  <si>
    <t>10/11 - 10/17</t>
  </si>
  <si>
    <t>10/18 - 10/24</t>
  </si>
  <si>
    <t>10/25 - 10/31</t>
  </si>
  <si>
    <t>11/1 - 11/7</t>
  </si>
  <si>
    <t>11/8 - 11/14</t>
  </si>
  <si>
    <t>11/15 - 11/21</t>
  </si>
  <si>
    <t>11/22 - 11/28</t>
  </si>
  <si>
    <t>11/29 - 12/5</t>
  </si>
  <si>
    <t>12/6 - 12/12</t>
  </si>
  <si>
    <t>12/13 - 12/19</t>
  </si>
  <si>
    <t>12/20 - 12/26</t>
  </si>
  <si>
    <t>12/27 - 1/2</t>
  </si>
  <si>
    <t>1/3 - 1/9</t>
  </si>
  <si>
    <t>1/10 - 1/16</t>
  </si>
  <si>
    <t>1/17 - 1/23</t>
  </si>
  <si>
    <t>1/24 - 1/30</t>
  </si>
  <si>
    <t>1/31 - 2/6</t>
  </si>
  <si>
    <t>D2594186</t>
  </si>
  <si>
    <t>Michael Packard</t>
  </si>
  <si>
    <t>packs27@yahoo.com</t>
  </si>
  <si>
    <t>2/7 - 2/13</t>
  </si>
  <si>
    <t>mjd3864@sbcglobal.net</t>
  </si>
  <si>
    <t>Mark Divergilio</t>
  </si>
  <si>
    <t>C268D3CD</t>
  </si>
  <si>
    <t>2/14 - 2/20</t>
  </si>
  <si>
    <t>2/21 - 2/27</t>
  </si>
  <si>
    <t>2/28 - 3/6</t>
  </si>
  <si>
    <t>laxdad7@live.com</t>
  </si>
  <si>
    <t>3/7 - 3/13</t>
  </si>
  <si>
    <t>3/14 - 3/20</t>
  </si>
  <si>
    <t>3/21 - 3/27</t>
  </si>
  <si>
    <t>3/28 - 4/3</t>
  </si>
  <si>
    <t>4/4 - 4/10</t>
  </si>
  <si>
    <t>4/11 - 4/17</t>
  </si>
  <si>
    <t>Gary Ruley</t>
  </si>
  <si>
    <t>ruley@visualexhibits.com</t>
  </si>
  <si>
    <t>4/18 - 4/24</t>
  </si>
  <si>
    <t>B0CFE0D7</t>
  </si>
  <si>
    <t>4/25 - 5/1</t>
  </si>
  <si>
    <t>5/2 - 5/8</t>
  </si>
  <si>
    <t>59CCEF6F</t>
  </si>
  <si>
    <t>jack43009@gmail.com</t>
  </si>
  <si>
    <t>John Kalbfleisch</t>
  </si>
  <si>
    <t>5/9 - 5/15</t>
  </si>
  <si>
    <t>C1146095</t>
  </si>
  <si>
    <t>Richard King</t>
  </si>
  <si>
    <t>RichK@emailDirect.com</t>
  </si>
  <si>
    <t>5/16 - 5/22</t>
  </si>
  <si>
    <t>5/23 - 5/29</t>
  </si>
  <si>
    <t>5/30 - 6/5</t>
  </si>
  <si>
    <t>6/6 - 6/12</t>
  </si>
  <si>
    <t>6/13 - 6/19</t>
  </si>
  <si>
    <t>Jason Abodeely</t>
  </si>
  <si>
    <t>2D4A30DA</t>
  </si>
  <si>
    <t>jabo1373@gmail.com</t>
  </si>
  <si>
    <t>6/20 - 6/26</t>
  </si>
  <si>
    <t>6/27 - 7/2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</si>
</sst>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u/>
      <sz val="10"/>
      <color indexed="30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color indexed="30"/>
      <name val="Arial"/>
      <family val="2"/>
    </font>
    <font>
      <i/>
      <sz val="12"/>
      <color indexed="12"/>
      <name val="Arial"/>
      <family val="2"/>
    </font>
    <font>
      <i/>
      <sz val="10"/>
      <color indexed="12"/>
      <name val="Arial"/>
      <family val="2"/>
    </font>
    <font>
      <b/>
      <sz val="10"/>
      <color indexed="12"/>
      <name val="Arial"/>
      <family val="2"/>
    </font>
    <font>
      <i/>
      <u/>
      <sz val="10"/>
      <color indexed="3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7" fillId="0" borderId="0"/>
    <xf numFmtId="0" fontId="10" fillId="0" borderId="0"/>
    <xf numFmtId="0" fontId="7" fillId="0" borderId="0"/>
    <xf numFmtId="0" fontId="17" fillId="0" borderId="0"/>
    <xf numFmtId="0" fontId="24" fillId="0" borderId="0"/>
  </cellStyleXfs>
  <cellXfs count="74">
    <xf numFmtId="0" fontId="0" fillId="0" borderId="0" xfId="0"/>
    <xf numFmtId="44" fontId="0" fillId="0" borderId="0" xfId="0" applyNumberFormat="1"/>
    <xf numFmtId="0" fontId="5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NumberFormat="1"/>
    <xf numFmtId="0" fontId="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NumberFormat="1" applyFont="1" applyAlignment="1">
      <alignment horizontal="left"/>
    </xf>
    <xf numFmtId="164" fontId="16" fillId="0" borderId="0" xfId="7" applyNumberFormat="1" applyFont="1" applyAlignment="1">
      <alignment horizontal="left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2" fontId="12" fillId="0" borderId="0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19" fillId="0" borderId="0" xfId="0" applyFont="1" applyFill="1"/>
    <xf numFmtId="0" fontId="20" fillId="0" borderId="2" xfId="0" applyFont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0" fontId="23" fillId="0" borderId="0" xfId="0" applyFont="1" applyFill="1"/>
    <xf numFmtId="0" fontId="0" fillId="0" borderId="0" xfId="0" applyNumberFormat="1" applyAlignment="1">
      <alignment horizontal="center"/>
    </xf>
    <xf numFmtId="0" fontId="22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centerContinuous"/>
    </xf>
    <xf numFmtId="0" fontId="18" fillId="0" borderId="2" xfId="0" applyFont="1" applyFill="1" applyBorder="1" applyAlignment="1">
      <alignment horizontal="centerContinuous"/>
    </xf>
    <xf numFmtId="43" fontId="12" fillId="0" borderId="0" xfId="0" applyNumberFormat="1" applyFont="1" applyFill="1"/>
    <xf numFmtId="2" fontId="12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NumberFormat="1" applyAlignment="1">
      <alignment horizontal="left"/>
    </xf>
    <xf numFmtId="44" fontId="0" fillId="0" borderId="0" xfId="7" applyFont="1"/>
    <xf numFmtId="44" fontId="5" fillId="0" borderId="0" xfId="7" applyFont="1"/>
    <xf numFmtId="43" fontId="12" fillId="0" borderId="0" xfId="6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64" fontId="0" fillId="0" borderId="0" xfId="0" applyNumberFormat="1"/>
    <xf numFmtId="0" fontId="0" fillId="0" borderId="0" xfId="0" applyNumberFormat="1" applyFill="1" applyAlignment="1">
      <alignment horizontal="left"/>
    </xf>
    <xf numFmtId="0" fontId="0" fillId="0" borderId="0" xfId="0" applyNumberFormat="1" applyFont="1" applyFill="1" applyAlignment="1">
      <alignment horizontal="left"/>
    </xf>
    <xf numFmtId="0" fontId="7" fillId="0" borderId="0" xfId="0" applyFont="1"/>
    <xf numFmtId="0" fontId="12" fillId="0" borderId="2" xfId="0" applyFont="1" applyFill="1" applyBorder="1" applyAlignment="1">
      <alignment horizontal="center"/>
    </xf>
    <xf numFmtId="0" fontId="9" fillId="0" borderId="0" xfId="0" applyFont="1" applyFill="1"/>
    <xf numFmtId="164" fontId="0" fillId="3" borderId="0" xfId="0" applyNumberFormat="1" applyFill="1"/>
    <xf numFmtId="164" fontId="0" fillId="4" borderId="0" xfId="0" applyNumberFormat="1" applyFill="1"/>
    <xf numFmtId="164" fontId="0" fillId="5" borderId="0" xfId="0" applyNumberForma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9" fillId="3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9" fillId="4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/>
    <xf numFmtId="0" fontId="9" fillId="5" borderId="0" xfId="0" applyFont="1" applyFill="1"/>
    <xf numFmtId="2" fontId="12" fillId="3" borderId="0" xfId="0" applyNumberFormat="1" applyFont="1" applyFill="1" applyAlignment="1">
      <alignment horizontal="center"/>
    </xf>
    <xf numFmtId="2" fontId="12" fillId="5" borderId="0" xfId="0" applyNumberFormat="1" applyFont="1" applyFill="1" applyAlignment="1">
      <alignment horizontal="center"/>
    </xf>
    <xf numFmtId="2" fontId="12" fillId="4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44" fontId="5" fillId="0" borderId="0" xfId="7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1" fillId="0" borderId="0" xfId="6" applyFont="1" applyAlignment="1">
      <alignment horizontal="center"/>
    </xf>
    <xf numFmtId="0" fontId="5" fillId="0" borderId="0" xfId="0" applyFont="1" applyAlignment="1">
      <alignment horizontal="left"/>
    </xf>
    <xf numFmtId="43" fontId="5" fillId="0" borderId="0" xfId="6" applyFont="1" applyAlignment="1">
      <alignment horizontal="center"/>
    </xf>
    <xf numFmtId="43" fontId="8" fillId="0" borderId="0" xfId="6" applyFont="1" applyAlignment="1">
      <alignment horizontal="left"/>
    </xf>
    <xf numFmtId="43" fontId="5" fillId="0" borderId="0" xfId="6" applyFont="1" applyAlignment="1">
      <alignment horizontal="left"/>
    </xf>
    <xf numFmtId="43" fontId="8" fillId="3" borderId="0" xfId="6" applyFont="1" applyFill="1" applyAlignment="1">
      <alignment horizontal="left"/>
    </xf>
    <xf numFmtId="43" fontId="8" fillId="4" borderId="0" xfId="6" applyFont="1" applyFill="1" applyAlignment="1">
      <alignment horizontal="left"/>
    </xf>
    <xf numFmtId="43" fontId="8" fillId="5" borderId="0" xfId="6" applyFont="1" applyFill="1" applyAlignment="1">
      <alignment horizontal="left"/>
    </xf>
  </cellXfs>
  <cellStyles count="17">
    <cellStyle name="Comma 2" xfId="1"/>
    <cellStyle name="Comma 3" xfId="2"/>
    <cellStyle name="Comma 3 2" xfId="3"/>
    <cellStyle name="Comma 4" xfId="4"/>
    <cellStyle name="Comma 5" xfId="5"/>
    <cellStyle name="Comma 5 2" xfId="6"/>
    <cellStyle name="Currency" xfId="7" builtinId="4"/>
    <cellStyle name="Currency 2" xfId="8"/>
    <cellStyle name="Currency 3" xfId="9"/>
    <cellStyle name="Currency 3 2" xfId="10"/>
    <cellStyle name="Currency 4" xfId="11"/>
    <cellStyle name="Currency 5" xfId="12"/>
    <cellStyle name="Normal" xfId="0" builtinId="0"/>
    <cellStyle name="Normal 2" xfId="13"/>
    <cellStyle name="Normal 2 2" xfId="14"/>
    <cellStyle name="Normal 3" xfId="15"/>
    <cellStyle name="Normal 4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8"/>
  <sheetViews>
    <sheetView showGridLines="0" tabSelected="1" zoomScale="80" zoomScaleNormal="80" workbookViewId="0"/>
  </sheetViews>
  <sheetFormatPr defaultRowHeight="15" x14ac:dyDescent="0.25"/>
  <cols>
    <col min="1" max="1" width="3.42578125" customWidth="1"/>
    <col min="2" max="2" width="7.140625" style="3" bestFit="1" customWidth="1"/>
    <col min="3" max="3" width="10.85546875" bestFit="1" customWidth="1"/>
    <col min="4" max="4" width="20.7109375" bestFit="1" customWidth="1"/>
    <col min="5" max="18" width="9.140625" style="35"/>
    <col min="19" max="19" width="15.28515625" style="63" customWidth="1"/>
  </cols>
  <sheetData>
    <row r="1" spans="2:24" x14ac:dyDescent="0.25">
      <c r="D1" s="6"/>
    </row>
    <row r="2" spans="2:24" x14ac:dyDescent="0.25">
      <c r="B2" s="64" t="s">
        <v>102</v>
      </c>
      <c r="C2" s="2" t="s">
        <v>242</v>
      </c>
      <c r="D2" s="2" t="s">
        <v>77</v>
      </c>
      <c r="E2" s="36" t="s">
        <v>89</v>
      </c>
      <c r="F2" s="36" t="s">
        <v>90</v>
      </c>
      <c r="G2" s="36" t="s">
        <v>101</v>
      </c>
      <c r="H2" s="36" t="s">
        <v>108</v>
      </c>
      <c r="I2" s="36" t="s">
        <v>115</v>
      </c>
      <c r="J2" s="36" t="s">
        <v>116</v>
      </c>
      <c r="K2" s="36" t="s">
        <v>244</v>
      </c>
      <c r="L2" s="36" t="s">
        <v>245</v>
      </c>
      <c r="M2" s="36" t="s">
        <v>125</v>
      </c>
      <c r="N2" s="36" t="s">
        <v>129</v>
      </c>
      <c r="O2" s="36" t="s">
        <v>128</v>
      </c>
      <c r="P2" s="36" t="s">
        <v>131</v>
      </c>
      <c r="Q2" s="36" t="s">
        <v>132</v>
      </c>
      <c r="R2" s="36"/>
      <c r="S2" s="63" t="s">
        <v>109</v>
      </c>
      <c r="T2" s="5"/>
      <c r="U2" s="7"/>
      <c r="V2" s="7"/>
    </row>
    <row r="3" spans="2:24" x14ac:dyDescent="0.25">
      <c r="B3" s="3">
        <v>1</v>
      </c>
      <c r="C3" t="s">
        <v>63</v>
      </c>
      <c r="D3" s="44" t="s">
        <v>22</v>
      </c>
      <c r="E3" s="35">
        <v>5</v>
      </c>
      <c r="F3" s="35">
        <v>0.9</v>
      </c>
      <c r="G3" s="35">
        <v>0.9</v>
      </c>
      <c r="H3" s="35">
        <v>6</v>
      </c>
      <c r="I3" s="35">
        <v>12.75</v>
      </c>
      <c r="J3" s="35">
        <v>2.8</v>
      </c>
      <c r="K3" s="35">
        <v>2</v>
      </c>
      <c r="L3" s="35">
        <v>7.2</v>
      </c>
      <c r="M3" s="35">
        <v>15</v>
      </c>
      <c r="N3" s="35">
        <v>5.5</v>
      </c>
      <c r="O3" s="35">
        <v>9.9</v>
      </c>
      <c r="P3" s="35">
        <v>8</v>
      </c>
      <c r="Q3" s="35">
        <v>0</v>
      </c>
      <c r="S3" s="35">
        <f t="shared" ref="S3:S23" si="0">SUM(E3:R3)</f>
        <v>75.95</v>
      </c>
    </row>
    <row r="4" spans="2:24" x14ac:dyDescent="0.25">
      <c r="B4" s="3">
        <v>2</v>
      </c>
      <c r="C4" t="s">
        <v>91</v>
      </c>
      <c r="D4" s="44" t="s">
        <v>7</v>
      </c>
      <c r="E4" s="35">
        <v>2</v>
      </c>
      <c r="F4" s="35">
        <v>5.5</v>
      </c>
      <c r="G4" s="35">
        <v>0</v>
      </c>
      <c r="H4" s="35">
        <v>5.9</v>
      </c>
      <c r="I4" s="35">
        <v>3</v>
      </c>
      <c r="J4" s="35">
        <v>4.8</v>
      </c>
      <c r="K4" s="35">
        <v>1.8</v>
      </c>
      <c r="L4" s="35">
        <v>5</v>
      </c>
      <c r="M4" s="35">
        <v>6.5</v>
      </c>
      <c r="N4" s="35">
        <v>5</v>
      </c>
      <c r="O4" s="35">
        <v>2.5</v>
      </c>
      <c r="P4" s="35">
        <v>6</v>
      </c>
      <c r="Q4" s="35">
        <v>5</v>
      </c>
      <c r="S4" s="35">
        <f t="shared" si="0"/>
        <v>53</v>
      </c>
      <c r="T4" s="5"/>
      <c r="U4" s="7"/>
      <c r="V4" s="7"/>
      <c r="W4" s="4"/>
      <c r="X4" s="12"/>
    </row>
    <row r="5" spans="2:24" x14ac:dyDescent="0.25">
      <c r="B5" s="3">
        <v>3</v>
      </c>
      <c r="C5" t="s">
        <v>249</v>
      </c>
      <c r="D5" s="44" t="s">
        <v>248</v>
      </c>
      <c r="E5" s="35">
        <v>2.25</v>
      </c>
      <c r="F5" s="35">
        <v>3.25</v>
      </c>
      <c r="G5" s="35">
        <v>7.9</v>
      </c>
      <c r="H5" s="35">
        <v>6</v>
      </c>
      <c r="I5" s="35">
        <v>2.8</v>
      </c>
      <c r="J5" s="35">
        <v>4.9000000000000004</v>
      </c>
      <c r="K5" s="35">
        <v>2.5</v>
      </c>
      <c r="L5" s="35">
        <v>6.25</v>
      </c>
      <c r="M5" s="35">
        <v>3.75</v>
      </c>
      <c r="N5" s="35">
        <v>2.25</v>
      </c>
      <c r="O5" s="35">
        <v>2.25</v>
      </c>
      <c r="P5" s="35">
        <v>5</v>
      </c>
      <c r="Q5" s="35">
        <v>1.1000000000000001</v>
      </c>
      <c r="S5" s="35">
        <f t="shared" si="0"/>
        <v>50.2</v>
      </c>
    </row>
    <row r="6" spans="2:24" x14ac:dyDescent="0.25">
      <c r="B6" s="3">
        <v>4</v>
      </c>
      <c r="C6" t="s">
        <v>47</v>
      </c>
      <c r="D6" s="44" t="s">
        <v>3</v>
      </c>
      <c r="E6" s="35">
        <v>2.85</v>
      </c>
      <c r="F6" s="35">
        <v>2</v>
      </c>
      <c r="G6" s="35">
        <v>5.45</v>
      </c>
      <c r="H6" s="35">
        <v>12.45</v>
      </c>
      <c r="I6" s="35">
        <v>6.7</v>
      </c>
      <c r="J6" s="35">
        <v>8.5</v>
      </c>
      <c r="K6" s="35">
        <v>1.4</v>
      </c>
      <c r="L6" s="35">
        <v>6.55</v>
      </c>
      <c r="M6" s="35">
        <v>1.1000000000000001</v>
      </c>
      <c r="N6" s="35">
        <v>0.9</v>
      </c>
      <c r="O6" s="35">
        <v>0</v>
      </c>
      <c r="P6" s="35">
        <v>1.2000000000000002</v>
      </c>
      <c r="Q6" s="35">
        <v>0</v>
      </c>
      <c r="S6" s="35">
        <f t="shared" si="0"/>
        <v>49.1</v>
      </c>
    </row>
    <row r="7" spans="2:24" x14ac:dyDescent="0.25">
      <c r="B7" s="3">
        <v>5</v>
      </c>
      <c r="C7" t="s">
        <v>54</v>
      </c>
      <c r="D7" s="44" t="s">
        <v>19</v>
      </c>
      <c r="E7" s="35">
        <v>0</v>
      </c>
      <c r="F7" s="35">
        <v>4.5</v>
      </c>
      <c r="G7" s="35">
        <v>5.5</v>
      </c>
      <c r="H7" s="35">
        <v>5.5</v>
      </c>
      <c r="I7" s="35">
        <v>5</v>
      </c>
      <c r="J7" s="35">
        <v>6.55</v>
      </c>
      <c r="K7" s="35">
        <v>2.0499999999999998</v>
      </c>
      <c r="L7" s="35">
        <v>0</v>
      </c>
      <c r="M7" s="35">
        <v>0</v>
      </c>
      <c r="N7" s="35">
        <v>7</v>
      </c>
      <c r="O7" s="35">
        <v>6.8</v>
      </c>
      <c r="P7" s="35">
        <v>0</v>
      </c>
      <c r="Q7" s="35">
        <v>1.9</v>
      </c>
      <c r="S7" s="35">
        <f t="shared" si="0"/>
        <v>44.8</v>
      </c>
    </row>
    <row r="8" spans="2:24" x14ac:dyDescent="0.25">
      <c r="B8" s="3">
        <v>6</v>
      </c>
      <c r="C8" t="s">
        <v>49</v>
      </c>
      <c r="D8" s="44" t="s">
        <v>18</v>
      </c>
      <c r="E8" s="35">
        <v>2.4</v>
      </c>
      <c r="F8" s="35">
        <v>2.5</v>
      </c>
      <c r="G8" s="35">
        <v>4.5</v>
      </c>
      <c r="H8" s="35">
        <v>3</v>
      </c>
      <c r="I8" s="35">
        <v>4</v>
      </c>
      <c r="K8" s="35">
        <v>8.75</v>
      </c>
      <c r="L8" s="35">
        <v>2.5</v>
      </c>
      <c r="M8" s="35">
        <v>2.1</v>
      </c>
      <c r="N8" s="35">
        <v>1</v>
      </c>
      <c r="O8" s="35">
        <v>0</v>
      </c>
      <c r="P8" s="35">
        <v>11.2</v>
      </c>
      <c r="Q8" s="35">
        <v>1</v>
      </c>
      <c r="S8" s="35">
        <f t="shared" si="0"/>
        <v>42.95</v>
      </c>
      <c r="T8" s="5"/>
      <c r="U8" s="7"/>
      <c r="V8" s="7"/>
      <c r="W8" s="4"/>
      <c r="X8" s="12"/>
    </row>
    <row r="9" spans="2:24" x14ac:dyDescent="0.25">
      <c r="B9" s="3">
        <v>7</v>
      </c>
      <c r="C9" t="s">
        <v>227</v>
      </c>
      <c r="D9" s="44" t="s">
        <v>228</v>
      </c>
      <c r="E9" s="35">
        <v>6.4</v>
      </c>
      <c r="F9" s="35">
        <v>0.8</v>
      </c>
      <c r="G9" s="35">
        <v>4.1500000000000004</v>
      </c>
      <c r="H9" s="35">
        <v>2.25</v>
      </c>
      <c r="I9" s="35">
        <v>1.9000000000000001</v>
      </c>
      <c r="J9" s="35">
        <v>5.75</v>
      </c>
      <c r="K9" s="35">
        <v>7</v>
      </c>
      <c r="L9" s="35">
        <v>4.3</v>
      </c>
      <c r="M9" s="35">
        <v>0</v>
      </c>
      <c r="N9" s="35">
        <v>3.75</v>
      </c>
      <c r="O9" s="35">
        <v>5.4</v>
      </c>
      <c r="P9" s="35">
        <v>0</v>
      </c>
      <c r="Q9" s="35">
        <v>0</v>
      </c>
      <c r="S9" s="35">
        <f t="shared" si="0"/>
        <v>41.699999999999996</v>
      </c>
    </row>
    <row r="10" spans="2:24" x14ac:dyDescent="0.25">
      <c r="B10" s="3">
        <v>8</v>
      </c>
      <c r="C10" t="s">
        <v>73</v>
      </c>
      <c r="D10" s="44" t="s">
        <v>2</v>
      </c>
      <c r="E10" s="35">
        <v>3.3</v>
      </c>
      <c r="F10" s="35">
        <v>3.4</v>
      </c>
      <c r="G10" s="35">
        <v>6</v>
      </c>
      <c r="H10" s="35">
        <v>0</v>
      </c>
      <c r="I10" s="35">
        <v>0</v>
      </c>
      <c r="L10" s="35">
        <v>2</v>
      </c>
      <c r="M10" s="35">
        <v>2.75</v>
      </c>
      <c r="N10" s="35">
        <v>4.5</v>
      </c>
      <c r="O10" s="35">
        <v>0</v>
      </c>
      <c r="P10" s="35">
        <v>0</v>
      </c>
      <c r="Q10" s="35">
        <v>10</v>
      </c>
      <c r="S10" s="35">
        <f t="shared" si="0"/>
        <v>31.95</v>
      </c>
    </row>
    <row r="11" spans="2:24" x14ac:dyDescent="0.25">
      <c r="B11" s="3">
        <v>9</v>
      </c>
      <c r="C11" t="s">
        <v>354</v>
      </c>
      <c r="D11" s="44" t="s">
        <v>355</v>
      </c>
      <c r="F11" s="39"/>
      <c r="G11" s="39"/>
      <c r="H11" s="39"/>
      <c r="I11" s="39"/>
      <c r="J11" s="39"/>
      <c r="K11" s="35">
        <v>4</v>
      </c>
      <c r="L11" s="35">
        <v>0</v>
      </c>
      <c r="M11" s="35">
        <v>8</v>
      </c>
      <c r="N11" s="35">
        <v>5.8</v>
      </c>
      <c r="O11" s="35">
        <v>0</v>
      </c>
      <c r="P11" s="35">
        <v>1</v>
      </c>
      <c r="Q11" s="35">
        <v>12.25</v>
      </c>
      <c r="S11" s="35">
        <f t="shared" si="0"/>
        <v>31.05</v>
      </c>
    </row>
    <row r="12" spans="2:24" x14ac:dyDescent="0.25">
      <c r="B12" s="3">
        <v>10</v>
      </c>
      <c r="C12" t="s">
        <v>347</v>
      </c>
      <c r="D12" s="44" t="s">
        <v>344</v>
      </c>
      <c r="E12" s="1"/>
      <c r="F12" s="1"/>
      <c r="G12" s="1"/>
      <c r="H12" s="35">
        <v>3.7</v>
      </c>
      <c r="I12" s="35">
        <v>0</v>
      </c>
      <c r="M12" s="35">
        <v>2.5</v>
      </c>
      <c r="N12" s="35">
        <v>4</v>
      </c>
      <c r="O12" s="35">
        <v>4.5</v>
      </c>
      <c r="P12" s="35">
        <v>0</v>
      </c>
      <c r="Q12" s="35">
        <v>5.9</v>
      </c>
      <c r="S12" s="35">
        <f t="shared" si="0"/>
        <v>20.6</v>
      </c>
      <c r="T12" s="5"/>
      <c r="U12" s="7"/>
      <c r="V12" s="7"/>
      <c r="W12" s="4"/>
      <c r="X12" s="12"/>
    </row>
    <row r="13" spans="2:24" x14ac:dyDescent="0.25">
      <c r="B13" s="3">
        <v>11</v>
      </c>
      <c r="C13" t="s">
        <v>92</v>
      </c>
      <c r="D13" s="44" t="s">
        <v>9</v>
      </c>
      <c r="F13" s="39"/>
      <c r="G13" s="39"/>
      <c r="H13" s="35">
        <v>0</v>
      </c>
      <c r="I13" s="35">
        <v>5.5</v>
      </c>
      <c r="J13" s="35">
        <v>0</v>
      </c>
      <c r="L13" s="35">
        <v>1</v>
      </c>
      <c r="M13" s="35">
        <v>0</v>
      </c>
      <c r="N13" s="35">
        <v>1.1000000000000001</v>
      </c>
      <c r="O13" s="35">
        <v>7.75</v>
      </c>
      <c r="P13" s="35">
        <v>4</v>
      </c>
      <c r="S13" s="35">
        <f t="shared" si="0"/>
        <v>19.350000000000001</v>
      </c>
    </row>
    <row r="14" spans="2:24" x14ac:dyDescent="0.25">
      <c r="B14" s="3">
        <v>12</v>
      </c>
      <c r="C14" t="s">
        <v>62</v>
      </c>
      <c r="D14" s="44" t="s">
        <v>13</v>
      </c>
      <c r="E14" s="35">
        <v>4</v>
      </c>
      <c r="F14" s="35">
        <v>9</v>
      </c>
      <c r="G14" s="35">
        <v>0</v>
      </c>
      <c r="H14" s="35">
        <v>1.1000000000000001</v>
      </c>
      <c r="I14" s="35">
        <v>0</v>
      </c>
      <c r="S14" s="35">
        <f t="shared" si="0"/>
        <v>14.1</v>
      </c>
    </row>
    <row r="15" spans="2:24" x14ac:dyDescent="0.25">
      <c r="B15" s="3">
        <v>13</v>
      </c>
      <c r="C15" t="s">
        <v>363</v>
      </c>
      <c r="D15" s="44" t="s">
        <v>362</v>
      </c>
      <c r="E15" s="39"/>
      <c r="F15" s="1"/>
      <c r="G15" s="1"/>
      <c r="H15" s="1"/>
      <c r="I15" s="1"/>
      <c r="J15" s="1"/>
      <c r="K15" s="1"/>
      <c r="L15" s="1"/>
      <c r="M15" s="1"/>
      <c r="O15" s="1"/>
      <c r="P15" s="35">
        <v>9.5</v>
      </c>
      <c r="Q15" s="35">
        <v>4.5</v>
      </c>
      <c r="S15" s="35">
        <f t="shared" si="0"/>
        <v>14</v>
      </c>
      <c r="T15" s="5"/>
      <c r="U15" s="7"/>
      <c r="V15" s="7"/>
      <c r="W15" s="4"/>
      <c r="X15" s="12"/>
    </row>
    <row r="16" spans="2:24" x14ac:dyDescent="0.25">
      <c r="B16" s="3">
        <v>14</v>
      </c>
      <c r="C16" t="s">
        <v>300</v>
      </c>
      <c r="D16" s="44" t="s">
        <v>301</v>
      </c>
      <c r="E16" s="1"/>
      <c r="F16" s="1"/>
      <c r="G16" s="35">
        <v>7.25</v>
      </c>
      <c r="H16" s="35">
        <v>0</v>
      </c>
      <c r="I16" s="35">
        <v>0</v>
      </c>
      <c r="J16" s="35">
        <v>0</v>
      </c>
      <c r="M16" s="35">
        <v>2.5</v>
      </c>
      <c r="Q16" s="35">
        <v>0</v>
      </c>
      <c r="S16" s="35">
        <f t="shared" si="0"/>
        <v>9.75</v>
      </c>
      <c r="T16" s="5"/>
      <c r="U16" s="7"/>
      <c r="V16" s="7"/>
      <c r="W16" s="4"/>
      <c r="X16" s="12"/>
    </row>
    <row r="17" spans="2:24" x14ac:dyDescent="0.25">
      <c r="B17" s="3">
        <v>15</v>
      </c>
      <c r="C17" t="s">
        <v>327</v>
      </c>
      <c r="D17" s="44" t="s">
        <v>328</v>
      </c>
      <c r="E17" s="35">
        <v>3</v>
      </c>
      <c r="F17" s="35">
        <v>2.25</v>
      </c>
      <c r="G17" s="35">
        <v>0</v>
      </c>
      <c r="S17" s="35">
        <f t="shared" si="0"/>
        <v>5.25</v>
      </c>
    </row>
    <row r="18" spans="2:24" x14ac:dyDescent="0.25">
      <c r="B18" s="3">
        <v>16</v>
      </c>
      <c r="C18" t="s">
        <v>333</v>
      </c>
      <c r="D18" s="44" t="s">
        <v>332</v>
      </c>
      <c r="E18" s="35">
        <v>0</v>
      </c>
      <c r="F18" s="35">
        <v>5</v>
      </c>
      <c r="G18" s="35">
        <v>0</v>
      </c>
      <c r="H18" s="35">
        <v>0</v>
      </c>
      <c r="I18" s="35">
        <v>0</v>
      </c>
      <c r="J18" s="35">
        <v>0</v>
      </c>
      <c r="S18" s="35">
        <f t="shared" si="0"/>
        <v>5</v>
      </c>
    </row>
    <row r="19" spans="2:24" x14ac:dyDescent="0.25">
      <c r="B19" s="3">
        <v>17</v>
      </c>
      <c r="C19" t="s">
        <v>113</v>
      </c>
      <c r="D19" s="44" t="s">
        <v>112</v>
      </c>
      <c r="E19" s="35">
        <v>4.5</v>
      </c>
      <c r="S19" s="35">
        <f t="shared" si="0"/>
        <v>4.5</v>
      </c>
    </row>
    <row r="20" spans="2:24" x14ac:dyDescent="0.25">
      <c r="B20" s="3">
        <v>18</v>
      </c>
      <c r="C20" t="s">
        <v>70</v>
      </c>
      <c r="D20" s="44" t="s">
        <v>21</v>
      </c>
      <c r="E20" s="1"/>
      <c r="F20" s="1"/>
      <c r="G20" s="1"/>
      <c r="H20" s="1"/>
      <c r="I20" s="1"/>
      <c r="J20" s="1"/>
      <c r="K20" s="35">
        <v>4.5</v>
      </c>
      <c r="S20" s="35">
        <f t="shared" si="0"/>
        <v>4.5</v>
      </c>
    </row>
    <row r="21" spans="2:24" x14ac:dyDescent="0.25">
      <c r="B21" s="3">
        <v>19</v>
      </c>
      <c r="C21" t="s">
        <v>147</v>
      </c>
      <c r="D21" s="44" t="s">
        <v>23</v>
      </c>
      <c r="E21" s="1"/>
      <c r="F21" s="1"/>
      <c r="G21" s="1"/>
      <c r="H21" s="1"/>
      <c r="I21" s="1"/>
      <c r="J21" s="1"/>
      <c r="K21" s="1"/>
      <c r="L21" s="35">
        <v>0.9</v>
      </c>
      <c r="S21" s="35">
        <f t="shared" si="0"/>
        <v>0.9</v>
      </c>
    </row>
    <row r="22" spans="2:24" x14ac:dyDescent="0.25">
      <c r="B22" s="3">
        <v>20</v>
      </c>
      <c r="C22" t="s">
        <v>350</v>
      </c>
      <c r="D22" s="44" t="s">
        <v>352</v>
      </c>
      <c r="J22" s="35">
        <v>0.70000000000000007</v>
      </c>
      <c r="K22" s="35">
        <v>0</v>
      </c>
      <c r="S22" s="35">
        <f t="shared" si="0"/>
        <v>0.70000000000000007</v>
      </c>
    </row>
    <row r="23" spans="2:24" x14ac:dyDescent="0.25">
      <c r="B23" s="3">
        <v>21</v>
      </c>
      <c r="C23" t="s">
        <v>61</v>
      </c>
      <c r="D23" s="44" t="s">
        <v>32</v>
      </c>
      <c r="H23" s="39"/>
      <c r="I23" s="39"/>
      <c r="J23" s="1"/>
      <c r="K23" s="35">
        <v>0</v>
      </c>
      <c r="S23" s="35">
        <f t="shared" si="0"/>
        <v>0</v>
      </c>
    </row>
    <row r="24" spans="2:24" x14ac:dyDescent="0.25">
      <c r="C24" s="13"/>
      <c r="D24" s="44"/>
      <c r="E24" s="39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S24" s="35"/>
      <c r="T24" s="5"/>
      <c r="U24" s="7"/>
      <c r="V24" s="7"/>
      <c r="W24" s="4"/>
      <c r="X24" s="12"/>
    </row>
    <row r="25" spans="2:24" x14ac:dyDescent="0.25">
      <c r="C25" s="13"/>
      <c r="D25" s="44"/>
      <c r="M25" s="1"/>
      <c r="N25" s="1"/>
      <c r="O25" s="39"/>
      <c r="P25" s="39"/>
      <c r="Q25" s="39"/>
      <c r="S25" s="35"/>
    </row>
    <row r="26" spans="2:24" x14ac:dyDescent="0.25">
      <c r="C26" s="13"/>
      <c r="D26" s="44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S26" s="35"/>
    </row>
    <row r="27" spans="2:24" x14ac:dyDescent="0.25">
      <c r="C27" s="13"/>
      <c r="D27" s="44"/>
      <c r="H27" s="39"/>
      <c r="I27" s="39"/>
      <c r="J27" s="39"/>
      <c r="K27" s="39"/>
      <c r="L27" s="39"/>
      <c r="M27" s="39"/>
      <c r="N27" s="39"/>
      <c r="O27" s="39"/>
      <c r="P27" s="39"/>
      <c r="Q27" s="39"/>
      <c r="S27" s="35"/>
    </row>
    <row r="28" spans="2:24" x14ac:dyDescent="0.25">
      <c r="C28" s="13"/>
      <c r="D28" s="44"/>
      <c r="P28" s="39"/>
      <c r="Q28" s="39"/>
      <c r="S28" s="35"/>
    </row>
  </sheetData>
  <sortState ref="B3:X23">
    <sortCondition descending="1" ref="S3:S23"/>
  </sortState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4"/>
  <sheetViews>
    <sheetView showGridLines="0" zoomScale="80" zoomScaleNormal="80" workbookViewId="0"/>
  </sheetViews>
  <sheetFormatPr defaultRowHeight="15" x14ac:dyDescent="0.25"/>
  <cols>
    <col min="1" max="1" width="3.42578125" customWidth="1"/>
    <col min="2" max="2" width="6.42578125" style="32" bestFit="1" customWidth="1"/>
    <col min="3" max="3" width="10.85546875" style="32" bestFit="1" customWidth="1"/>
    <col min="4" max="4" width="18.42578125" bestFit="1" customWidth="1"/>
    <col min="5" max="6" width="9.42578125" style="3" customWidth="1"/>
    <col min="7" max="7" width="9.42578125" style="66" customWidth="1"/>
    <col min="8" max="10" width="9.42578125" style="66" bestFit="1" customWidth="1"/>
    <col min="11" max="11" width="8.5703125" style="64" bestFit="1" customWidth="1"/>
    <col min="12" max="12" width="8.5703125" style="9" bestFit="1" customWidth="1"/>
    <col min="13" max="13" width="8" style="8" bestFit="1" customWidth="1"/>
    <col min="14" max="18" width="9.140625" style="8"/>
    <col min="19" max="19" width="15.28515625" style="5" customWidth="1"/>
    <col min="20" max="20" width="15" style="5" customWidth="1"/>
    <col min="21" max="21" width="9.140625" style="3" hidden="1" customWidth="1"/>
    <col min="22" max="22" width="15" style="3" hidden="1" customWidth="1"/>
    <col min="23" max="30" width="9.140625" style="3" hidden="1" customWidth="1"/>
    <col min="31" max="31" width="15" style="67" hidden="1" customWidth="1"/>
    <col min="32" max="32" width="13.42578125" style="5" hidden="1" customWidth="1"/>
    <col min="33" max="33" width="9.140625" hidden="1" customWidth="1"/>
    <col min="34" max="34" width="12.85546875" bestFit="1" customWidth="1"/>
  </cols>
  <sheetData>
    <row r="1" spans="2:35" x14ac:dyDescent="0.25">
      <c r="D1" s="6"/>
      <c r="G1" s="3"/>
      <c r="H1" s="3"/>
      <c r="I1" s="65"/>
    </row>
    <row r="2" spans="2:35" x14ac:dyDescent="0.25">
      <c r="B2" s="33" t="s">
        <v>102</v>
      </c>
      <c r="C2" s="33" t="s">
        <v>242</v>
      </c>
      <c r="D2" s="2" t="s">
        <v>77</v>
      </c>
      <c r="E2" s="68" t="s">
        <v>89</v>
      </c>
      <c r="F2" s="68" t="s">
        <v>90</v>
      </c>
      <c r="G2" s="68" t="s">
        <v>101</v>
      </c>
      <c r="H2" s="68" t="s">
        <v>108</v>
      </c>
      <c r="I2" s="68" t="s">
        <v>115</v>
      </c>
      <c r="J2" s="68" t="s">
        <v>116</v>
      </c>
      <c r="K2" s="64" t="s">
        <v>119</v>
      </c>
      <c r="L2" s="10" t="s">
        <v>120</v>
      </c>
      <c r="M2" s="64" t="s">
        <v>125</v>
      </c>
      <c r="N2" s="10" t="s">
        <v>129</v>
      </c>
      <c r="O2" s="10" t="s">
        <v>128</v>
      </c>
      <c r="P2" s="10" t="s">
        <v>131</v>
      </c>
      <c r="Q2" s="10" t="s">
        <v>132</v>
      </c>
      <c r="R2" s="10"/>
      <c r="S2" s="69" t="s">
        <v>252</v>
      </c>
      <c r="T2" s="69" t="s">
        <v>126</v>
      </c>
      <c r="U2" s="3" t="s">
        <v>211</v>
      </c>
      <c r="V2" s="3" t="s">
        <v>212</v>
      </c>
      <c r="W2" s="3" t="s">
        <v>213</v>
      </c>
      <c r="X2" s="3" t="s">
        <v>214</v>
      </c>
      <c r="Y2" s="3" t="s">
        <v>215</v>
      </c>
      <c r="Z2" s="3" t="s">
        <v>216</v>
      </c>
      <c r="AA2" s="3" t="s">
        <v>217</v>
      </c>
      <c r="AB2" s="3" t="s">
        <v>218</v>
      </c>
      <c r="AC2" s="3" t="s">
        <v>219</v>
      </c>
      <c r="AD2" s="3" t="s">
        <v>223</v>
      </c>
      <c r="AE2" s="70" t="s">
        <v>252</v>
      </c>
      <c r="AF2" s="67" t="s">
        <v>126</v>
      </c>
      <c r="AH2" s="69" t="s">
        <v>260</v>
      </c>
    </row>
    <row r="3" spans="2:35" x14ac:dyDescent="0.25">
      <c r="B3" s="48">
        <v>1</v>
      </c>
      <c r="C3" s="49" t="s">
        <v>63</v>
      </c>
      <c r="D3" s="50" t="s">
        <v>22</v>
      </c>
      <c r="E3">
        <v>19.5</v>
      </c>
      <c r="F3">
        <v>14.5</v>
      </c>
      <c r="G3">
        <v>25</v>
      </c>
      <c r="H3">
        <v>27.5</v>
      </c>
      <c r="I3">
        <v>38.5</v>
      </c>
      <c r="J3">
        <v>20.5</v>
      </c>
      <c r="K3">
        <v>13.5</v>
      </c>
      <c r="L3">
        <v>31</v>
      </c>
      <c r="M3">
        <v>43.5</v>
      </c>
      <c r="N3">
        <v>28</v>
      </c>
      <c r="O3">
        <v>35</v>
      </c>
      <c r="P3">
        <v>31</v>
      </c>
      <c r="Q3">
        <v>17</v>
      </c>
      <c r="S3" s="40">
        <f t="shared" ref="S3:S23" si="0">AE3</f>
        <v>299.5</v>
      </c>
      <c r="T3" s="34">
        <f t="shared" ref="T3:T23" si="1">S3-$S$3</f>
        <v>0</v>
      </c>
      <c r="U3" s="26">
        <f t="shared" ref="U3:U23" si="2">LARGE($E3:$Q3,1)</f>
        <v>43.5</v>
      </c>
      <c r="V3" s="26">
        <f t="shared" ref="V3:V19" si="3">LARGE($E3:$Q3,2)</f>
        <v>38.5</v>
      </c>
      <c r="W3" s="26">
        <f t="shared" ref="W3:W15" si="4">LARGE($E3:$Q3,3)</f>
        <v>35</v>
      </c>
      <c r="X3" s="26">
        <f t="shared" ref="X3:X15" si="5">LARGE($E3:$Q3,4)</f>
        <v>31</v>
      </c>
      <c r="Y3" s="26">
        <f t="shared" ref="Y3:Y15" si="6">LARGE($E3:$Q3,5)</f>
        <v>31</v>
      </c>
      <c r="Z3" s="26">
        <f t="shared" ref="Z3:Z14" si="7">LARGE($E3:$Q3,6)</f>
        <v>28</v>
      </c>
      <c r="AA3" s="26">
        <f t="shared" ref="AA3:AA13" si="8">LARGE($E3:$Q3,7)</f>
        <v>27.5</v>
      </c>
      <c r="AB3" s="26">
        <f t="shared" ref="AB3:AB10" si="9">LARGE($E3:$Q3,8)</f>
        <v>25</v>
      </c>
      <c r="AC3" s="26">
        <f t="shared" ref="AC3:AC10" si="10">LARGE($E3:$Q3,9)</f>
        <v>20.5</v>
      </c>
      <c r="AD3" s="26">
        <f t="shared" ref="AD3:AD10" si="11">LARGE($E3:$Q3,10)</f>
        <v>19.5</v>
      </c>
      <c r="AE3" s="5">
        <f t="shared" ref="AE3:AE23" si="12">SUM(U3:AD3)</f>
        <v>299.5</v>
      </c>
      <c r="AF3"/>
      <c r="AH3" s="69" t="s">
        <v>89</v>
      </c>
      <c r="AI3" s="39">
        <v>2.1</v>
      </c>
    </row>
    <row r="4" spans="2:35" x14ac:dyDescent="0.25">
      <c r="B4" s="51">
        <v>2</v>
      </c>
      <c r="C4" s="52" t="s">
        <v>47</v>
      </c>
      <c r="D4" s="53" t="s">
        <v>3</v>
      </c>
      <c r="E4">
        <v>15.5</v>
      </c>
      <c r="F4">
        <v>23.5</v>
      </c>
      <c r="G4">
        <v>32</v>
      </c>
      <c r="H4">
        <v>44.5</v>
      </c>
      <c r="I4">
        <v>30</v>
      </c>
      <c r="J4">
        <v>32.5</v>
      </c>
      <c r="K4">
        <v>21</v>
      </c>
      <c r="L4">
        <v>30</v>
      </c>
      <c r="M4">
        <v>22</v>
      </c>
      <c r="N4">
        <v>20.5</v>
      </c>
      <c r="O4">
        <v>17</v>
      </c>
      <c r="P4">
        <v>25</v>
      </c>
      <c r="Q4">
        <v>21</v>
      </c>
      <c r="R4" s="41"/>
      <c r="S4" s="40">
        <f t="shared" si="0"/>
        <v>281.5</v>
      </c>
      <c r="T4" s="40">
        <f t="shared" si="1"/>
        <v>-18</v>
      </c>
      <c r="U4" s="26">
        <f t="shared" si="2"/>
        <v>44.5</v>
      </c>
      <c r="V4" s="26">
        <f t="shared" si="3"/>
        <v>32.5</v>
      </c>
      <c r="W4" s="26">
        <f t="shared" si="4"/>
        <v>32</v>
      </c>
      <c r="X4" s="26">
        <f t="shared" si="5"/>
        <v>30</v>
      </c>
      <c r="Y4" s="26">
        <f t="shared" si="6"/>
        <v>30</v>
      </c>
      <c r="Z4" s="26">
        <f t="shared" si="7"/>
        <v>25</v>
      </c>
      <c r="AA4" s="26">
        <f t="shared" si="8"/>
        <v>23.5</v>
      </c>
      <c r="AB4" s="26">
        <f t="shared" si="9"/>
        <v>22</v>
      </c>
      <c r="AC4" s="26">
        <f t="shared" si="10"/>
        <v>21</v>
      </c>
      <c r="AD4" s="26">
        <f t="shared" si="11"/>
        <v>21</v>
      </c>
      <c r="AE4" s="5">
        <f t="shared" si="12"/>
        <v>281.5</v>
      </c>
      <c r="AF4"/>
      <c r="AH4" s="69" t="s">
        <v>90</v>
      </c>
      <c r="AI4" s="39">
        <v>2.2999999999999998</v>
      </c>
    </row>
    <row r="5" spans="2:35" x14ac:dyDescent="0.25">
      <c r="B5" s="54">
        <v>3</v>
      </c>
      <c r="C5" s="55" t="s">
        <v>227</v>
      </c>
      <c r="D5" s="56" t="s">
        <v>228</v>
      </c>
      <c r="E5">
        <v>30.5</v>
      </c>
      <c r="F5">
        <v>21</v>
      </c>
      <c r="G5">
        <v>30.5</v>
      </c>
      <c r="H5">
        <v>24.5</v>
      </c>
      <c r="I5">
        <v>26</v>
      </c>
      <c r="J5">
        <v>26.5</v>
      </c>
      <c r="K5">
        <v>29.5</v>
      </c>
      <c r="L5">
        <v>26.5</v>
      </c>
      <c r="M5">
        <v>18</v>
      </c>
      <c r="N5">
        <v>27.5</v>
      </c>
      <c r="O5">
        <v>28.5</v>
      </c>
      <c r="P5">
        <v>17</v>
      </c>
      <c r="Q5">
        <v>7</v>
      </c>
      <c r="R5" s="11"/>
      <c r="S5" s="40">
        <f t="shared" si="0"/>
        <v>271</v>
      </c>
      <c r="T5" s="34">
        <f t="shared" si="1"/>
        <v>-28.5</v>
      </c>
      <c r="U5" s="26">
        <f t="shared" si="2"/>
        <v>30.5</v>
      </c>
      <c r="V5" s="26">
        <f t="shared" si="3"/>
        <v>30.5</v>
      </c>
      <c r="W5" s="26">
        <f t="shared" si="4"/>
        <v>29.5</v>
      </c>
      <c r="X5" s="26">
        <f t="shared" si="5"/>
        <v>28.5</v>
      </c>
      <c r="Y5" s="26">
        <f t="shared" si="6"/>
        <v>27.5</v>
      </c>
      <c r="Z5" s="26">
        <f t="shared" si="7"/>
        <v>26.5</v>
      </c>
      <c r="AA5" s="26">
        <f t="shared" si="8"/>
        <v>26.5</v>
      </c>
      <c r="AB5" s="26">
        <f t="shared" si="9"/>
        <v>26</v>
      </c>
      <c r="AC5" s="26">
        <f t="shared" si="10"/>
        <v>24.5</v>
      </c>
      <c r="AD5" s="26">
        <f t="shared" si="11"/>
        <v>21</v>
      </c>
      <c r="AE5" s="5">
        <f t="shared" si="12"/>
        <v>271</v>
      </c>
      <c r="AF5"/>
      <c r="AH5" s="69" t="s">
        <v>101</v>
      </c>
      <c r="AI5" s="39">
        <v>2.4500000000000002</v>
      </c>
    </row>
    <row r="6" spans="2:35" x14ac:dyDescent="0.25">
      <c r="B6" s="3">
        <v>4</v>
      </c>
      <c r="C6" t="s">
        <v>54</v>
      </c>
      <c r="D6" s="44" t="s">
        <v>19</v>
      </c>
      <c r="E6">
        <v>17</v>
      </c>
      <c r="F6">
        <v>22.5</v>
      </c>
      <c r="G6">
        <v>21.5</v>
      </c>
      <c r="H6">
        <v>27</v>
      </c>
      <c r="I6">
        <v>30</v>
      </c>
      <c r="J6">
        <v>29</v>
      </c>
      <c r="K6">
        <v>21</v>
      </c>
      <c r="L6">
        <v>13.5</v>
      </c>
      <c r="M6">
        <v>13.5</v>
      </c>
      <c r="N6">
        <v>28.5</v>
      </c>
      <c r="O6">
        <v>32</v>
      </c>
      <c r="P6">
        <v>22.5</v>
      </c>
      <c r="Q6">
        <v>22</v>
      </c>
      <c r="R6" s="11"/>
      <c r="S6" s="40">
        <f t="shared" si="0"/>
        <v>256</v>
      </c>
      <c r="T6" s="34">
        <f t="shared" si="1"/>
        <v>-43.5</v>
      </c>
      <c r="U6" s="26">
        <f t="shared" si="2"/>
        <v>32</v>
      </c>
      <c r="V6" s="26">
        <f t="shared" si="3"/>
        <v>30</v>
      </c>
      <c r="W6" s="26">
        <f t="shared" si="4"/>
        <v>29</v>
      </c>
      <c r="X6" s="26">
        <f t="shared" si="5"/>
        <v>28.5</v>
      </c>
      <c r="Y6" s="26">
        <f t="shared" si="6"/>
        <v>27</v>
      </c>
      <c r="Z6" s="26">
        <f t="shared" si="7"/>
        <v>22.5</v>
      </c>
      <c r="AA6" s="26">
        <f t="shared" si="8"/>
        <v>22.5</v>
      </c>
      <c r="AB6" s="26">
        <f t="shared" si="9"/>
        <v>22</v>
      </c>
      <c r="AC6" s="26">
        <f t="shared" si="10"/>
        <v>21.5</v>
      </c>
      <c r="AD6" s="26">
        <f t="shared" si="11"/>
        <v>21</v>
      </c>
      <c r="AE6" s="5">
        <f t="shared" si="12"/>
        <v>256</v>
      </c>
      <c r="AF6"/>
      <c r="AH6" s="69" t="s">
        <v>108</v>
      </c>
      <c r="AI6" s="39">
        <v>2.7</v>
      </c>
    </row>
    <row r="7" spans="2:35" x14ac:dyDescent="0.25">
      <c r="B7" s="3">
        <v>5</v>
      </c>
      <c r="C7" t="s">
        <v>249</v>
      </c>
      <c r="D7" s="44" t="s">
        <v>248</v>
      </c>
      <c r="E7">
        <v>16.5</v>
      </c>
      <c r="F7">
        <v>25.5</v>
      </c>
      <c r="G7">
        <v>34.5</v>
      </c>
      <c r="H7">
        <v>28</v>
      </c>
      <c r="I7">
        <v>23.5</v>
      </c>
      <c r="J7">
        <v>25.5</v>
      </c>
      <c r="K7">
        <v>14</v>
      </c>
      <c r="L7">
        <v>27.5</v>
      </c>
      <c r="M7">
        <v>22.5</v>
      </c>
      <c r="N7">
        <v>15.5</v>
      </c>
      <c r="O7">
        <v>17</v>
      </c>
      <c r="P7">
        <v>27.5</v>
      </c>
      <c r="Q7">
        <v>12.5</v>
      </c>
      <c r="R7" s="11"/>
      <c r="S7" s="40">
        <f t="shared" si="0"/>
        <v>248</v>
      </c>
      <c r="T7" s="34">
        <f t="shared" si="1"/>
        <v>-51.5</v>
      </c>
      <c r="U7" s="26">
        <f t="shared" si="2"/>
        <v>34.5</v>
      </c>
      <c r="V7" s="26">
        <f t="shared" si="3"/>
        <v>28</v>
      </c>
      <c r="W7" s="26">
        <f t="shared" si="4"/>
        <v>27.5</v>
      </c>
      <c r="X7" s="26">
        <f t="shared" si="5"/>
        <v>27.5</v>
      </c>
      <c r="Y7" s="26">
        <f t="shared" si="6"/>
        <v>25.5</v>
      </c>
      <c r="Z7" s="26">
        <f t="shared" si="7"/>
        <v>25.5</v>
      </c>
      <c r="AA7" s="26">
        <f t="shared" si="8"/>
        <v>23.5</v>
      </c>
      <c r="AB7" s="26">
        <f t="shared" si="9"/>
        <v>22.5</v>
      </c>
      <c r="AC7" s="26">
        <f t="shared" si="10"/>
        <v>17</v>
      </c>
      <c r="AD7" s="26">
        <f t="shared" si="11"/>
        <v>16.5</v>
      </c>
      <c r="AE7" s="5">
        <f t="shared" si="12"/>
        <v>248</v>
      </c>
      <c r="AF7"/>
      <c r="AH7" s="69" t="s">
        <v>115</v>
      </c>
      <c r="AI7" s="39">
        <v>2.4500000000000002</v>
      </c>
    </row>
    <row r="8" spans="2:35" x14ac:dyDescent="0.25">
      <c r="B8" s="3">
        <v>6</v>
      </c>
      <c r="C8" t="s">
        <v>49</v>
      </c>
      <c r="D8" s="44" t="s">
        <v>18</v>
      </c>
      <c r="E8">
        <v>24.5</v>
      </c>
      <c r="F8">
        <v>22.5</v>
      </c>
      <c r="G8">
        <v>22.5</v>
      </c>
      <c r="H8">
        <v>21</v>
      </c>
      <c r="I8">
        <v>24.5</v>
      </c>
      <c r="J8"/>
      <c r="K8">
        <v>37</v>
      </c>
      <c r="L8">
        <v>17</v>
      </c>
      <c r="M8">
        <v>23.5</v>
      </c>
      <c r="N8">
        <v>20.5</v>
      </c>
      <c r="O8">
        <v>7.5</v>
      </c>
      <c r="P8">
        <v>34.5</v>
      </c>
      <c r="Q8">
        <v>15</v>
      </c>
      <c r="R8" s="11"/>
      <c r="S8" s="40">
        <f t="shared" si="0"/>
        <v>247.5</v>
      </c>
      <c r="T8" s="34">
        <f t="shared" si="1"/>
        <v>-52</v>
      </c>
      <c r="U8" s="26">
        <f t="shared" si="2"/>
        <v>37</v>
      </c>
      <c r="V8" s="26">
        <f t="shared" si="3"/>
        <v>34.5</v>
      </c>
      <c r="W8" s="26">
        <f t="shared" si="4"/>
        <v>24.5</v>
      </c>
      <c r="X8" s="26">
        <f t="shared" si="5"/>
        <v>24.5</v>
      </c>
      <c r="Y8" s="26">
        <f t="shared" si="6"/>
        <v>23.5</v>
      </c>
      <c r="Z8" s="26">
        <f t="shared" si="7"/>
        <v>22.5</v>
      </c>
      <c r="AA8" s="26">
        <f t="shared" si="8"/>
        <v>22.5</v>
      </c>
      <c r="AB8" s="26">
        <f t="shared" si="9"/>
        <v>21</v>
      </c>
      <c r="AC8" s="26">
        <f t="shared" si="10"/>
        <v>20.5</v>
      </c>
      <c r="AD8" s="26">
        <f t="shared" si="11"/>
        <v>17</v>
      </c>
      <c r="AE8" s="5">
        <f t="shared" si="12"/>
        <v>247.5</v>
      </c>
      <c r="AF8"/>
      <c r="AH8" s="69" t="s">
        <v>116</v>
      </c>
      <c r="AI8" s="39">
        <v>2</v>
      </c>
    </row>
    <row r="9" spans="2:35" x14ac:dyDescent="0.25">
      <c r="B9" s="3">
        <v>7</v>
      </c>
      <c r="C9" t="s">
        <v>91</v>
      </c>
      <c r="D9" s="44" t="s">
        <v>7</v>
      </c>
      <c r="E9">
        <v>18</v>
      </c>
      <c r="F9">
        <v>26</v>
      </c>
      <c r="G9">
        <v>11</v>
      </c>
      <c r="H9">
        <v>33.5</v>
      </c>
      <c r="I9">
        <v>26.5</v>
      </c>
      <c r="J9">
        <v>24</v>
      </c>
      <c r="K9">
        <v>14</v>
      </c>
      <c r="L9">
        <v>16</v>
      </c>
      <c r="M9">
        <v>29</v>
      </c>
      <c r="N9">
        <v>20</v>
      </c>
      <c r="O9">
        <v>20</v>
      </c>
      <c r="P9">
        <v>24.5</v>
      </c>
      <c r="Q9">
        <v>24</v>
      </c>
      <c r="R9" s="41"/>
      <c r="S9" s="40">
        <f t="shared" si="0"/>
        <v>245.5</v>
      </c>
      <c r="T9" s="40">
        <f t="shared" si="1"/>
        <v>-54</v>
      </c>
      <c r="U9" s="26">
        <f t="shared" si="2"/>
        <v>33.5</v>
      </c>
      <c r="V9" s="26">
        <f t="shared" si="3"/>
        <v>29</v>
      </c>
      <c r="W9" s="26">
        <f t="shared" si="4"/>
        <v>26.5</v>
      </c>
      <c r="X9" s="26">
        <f t="shared" si="5"/>
        <v>26</v>
      </c>
      <c r="Y9" s="26">
        <f t="shared" si="6"/>
        <v>24.5</v>
      </c>
      <c r="Z9" s="26">
        <f t="shared" si="7"/>
        <v>24</v>
      </c>
      <c r="AA9" s="26">
        <f t="shared" si="8"/>
        <v>24</v>
      </c>
      <c r="AB9" s="26">
        <f t="shared" si="9"/>
        <v>20</v>
      </c>
      <c r="AC9" s="26">
        <f t="shared" si="10"/>
        <v>20</v>
      </c>
      <c r="AD9" s="26">
        <f t="shared" si="11"/>
        <v>18</v>
      </c>
      <c r="AE9" s="5">
        <f t="shared" si="12"/>
        <v>245.5</v>
      </c>
      <c r="AF9"/>
      <c r="AH9" s="69" t="s">
        <v>244</v>
      </c>
      <c r="AI9" s="39">
        <v>2</v>
      </c>
    </row>
    <row r="10" spans="2:35" x14ac:dyDescent="0.25">
      <c r="B10" s="3">
        <v>8</v>
      </c>
      <c r="C10" t="s">
        <v>73</v>
      </c>
      <c r="D10" s="44" t="s">
        <v>2</v>
      </c>
      <c r="E10">
        <v>20.5</v>
      </c>
      <c r="F10">
        <v>21.5</v>
      </c>
      <c r="G10">
        <v>15</v>
      </c>
      <c r="H10">
        <v>6.5</v>
      </c>
      <c r="I10">
        <v>7.5</v>
      </c>
      <c r="J10"/>
      <c r="K10"/>
      <c r="L10">
        <v>15.5</v>
      </c>
      <c r="M10">
        <v>16.5</v>
      </c>
      <c r="N10">
        <v>25</v>
      </c>
      <c r="O10">
        <v>6.5</v>
      </c>
      <c r="P10">
        <v>11.5</v>
      </c>
      <c r="Q10">
        <v>29</v>
      </c>
      <c r="R10" s="41"/>
      <c r="S10" s="40">
        <f t="shared" si="0"/>
        <v>168.5</v>
      </c>
      <c r="T10" s="40">
        <f t="shared" si="1"/>
        <v>-131</v>
      </c>
      <c r="U10" s="26">
        <f t="shared" si="2"/>
        <v>29</v>
      </c>
      <c r="V10" s="26">
        <f t="shared" si="3"/>
        <v>25</v>
      </c>
      <c r="W10" s="26">
        <f t="shared" si="4"/>
        <v>21.5</v>
      </c>
      <c r="X10" s="26">
        <f t="shared" si="5"/>
        <v>20.5</v>
      </c>
      <c r="Y10" s="26">
        <f t="shared" si="6"/>
        <v>16.5</v>
      </c>
      <c r="Z10" s="26">
        <f t="shared" si="7"/>
        <v>15.5</v>
      </c>
      <c r="AA10" s="26">
        <f t="shared" si="8"/>
        <v>15</v>
      </c>
      <c r="AB10" s="26">
        <f t="shared" si="9"/>
        <v>11.5</v>
      </c>
      <c r="AC10" s="26">
        <f t="shared" si="10"/>
        <v>7.5</v>
      </c>
      <c r="AD10" s="26">
        <f t="shared" si="11"/>
        <v>6.5</v>
      </c>
      <c r="AE10" s="5">
        <f t="shared" si="12"/>
        <v>168.5</v>
      </c>
      <c r="AF10"/>
      <c r="AH10" s="69" t="s">
        <v>245</v>
      </c>
      <c r="AI10" s="39">
        <v>2.1</v>
      </c>
    </row>
    <row r="11" spans="2:35" x14ac:dyDescent="0.25">
      <c r="B11" s="3">
        <v>9</v>
      </c>
      <c r="C11" t="s">
        <v>354</v>
      </c>
      <c r="D11" s="44" t="s">
        <v>355</v>
      </c>
      <c r="E11"/>
      <c r="F11"/>
      <c r="G11"/>
      <c r="H11"/>
      <c r="I11"/>
      <c r="J11"/>
      <c r="K11">
        <v>22.5</v>
      </c>
      <c r="L11">
        <v>18.5</v>
      </c>
      <c r="M11">
        <v>34.5</v>
      </c>
      <c r="N11">
        <v>23.5</v>
      </c>
      <c r="O11">
        <v>12.5</v>
      </c>
      <c r="P11">
        <v>15</v>
      </c>
      <c r="Q11">
        <v>34.5</v>
      </c>
      <c r="R11" s="11"/>
      <c r="S11" s="40">
        <f t="shared" si="0"/>
        <v>161</v>
      </c>
      <c r="T11" s="34">
        <f t="shared" si="1"/>
        <v>-138.5</v>
      </c>
      <c r="U11" s="26">
        <f t="shared" si="2"/>
        <v>34.5</v>
      </c>
      <c r="V11" s="26">
        <f t="shared" si="3"/>
        <v>34.5</v>
      </c>
      <c r="W11" s="26">
        <f t="shared" si="4"/>
        <v>23.5</v>
      </c>
      <c r="X11" s="26">
        <f t="shared" si="5"/>
        <v>22.5</v>
      </c>
      <c r="Y11" s="26">
        <f t="shared" si="6"/>
        <v>18.5</v>
      </c>
      <c r="Z11" s="26">
        <f t="shared" si="7"/>
        <v>15</v>
      </c>
      <c r="AA11" s="26">
        <f t="shared" si="8"/>
        <v>12.5</v>
      </c>
      <c r="AB11" s="26">
        <v>0</v>
      </c>
      <c r="AC11" s="26">
        <v>0</v>
      </c>
      <c r="AD11" s="26">
        <v>0</v>
      </c>
      <c r="AE11" s="5">
        <f t="shared" si="12"/>
        <v>161</v>
      </c>
      <c r="AF11"/>
      <c r="AH11" s="69" t="s">
        <v>125</v>
      </c>
      <c r="AI11" s="39">
        <v>2.6</v>
      </c>
    </row>
    <row r="12" spans="2:35" x14ac:dyDescent="0.25">
      <c r="B12" s="3">
        <v>10</v>
      </c>
      <c r="C12" t="s">
        <v>347</v>
      </c>
      <c r="D12" s="44" t="s">
        <v>344</v>
      </c>
      <c r="E12"/>
      <c r="F12"/>
      <c r="G12"/>
      <c r="H12">
        <v>27.5</v>
      </c>
      <c r="I12">
        <v>11.5</v>
      </c>
      <c r="J12"/>
      <c r="K12"/>
      <c r="L12"/>
      <c r="M12">
        <v>18</v>
      </c>
      <c r="N12">
        <v>20</v>
      </c>
      <c r="O12">
        <v>27.5</v>
      </c>
      <c r="P12">
        <v>18.5</v>
      </c>
      <c r="Q12">
        <v>29.5</v>
      </c>
      <c r="R12" s="41"/>
      <c r="S12" s="40">
        <f t="shared" si="0"/>
        <v>152.5</v>
      </c>
      <c r="T12" s="34">
        <f t="shared" si="1"/>
        <v>-147</v>
      </c>
      <c r="U12" s="26">
        <f t="shared" si="2"/>
        <v>29.5</v>
      </c>
      <c r="V12" s="26">
        <f t="shared" si="3"/>
        <v>27.5</v>
      </c>
      <c r="W12" s="26">
        <f t="shared" si="4"/>
        <v>27.5</v>
      </c>
      <c r="X12" s="26">
        <f t="shared" si="5"/>
        <v>20</v>
      </c>
      <c r="Y12" s="26">
        <f t="shared" si="6"/>
        <v>18.5</v>
      </c>
      <c r="Z12" s="26">
        <f t="shared" si="7"/>
        <v>18</v>
      </c>
      <c r="AA12" s="26">
        <f t="shared" si="8"/>
        <v>11.5</v>
      </c>
      <c r="AB12" s="26">
        <v>0</v>
      </c>
      <c r="AC12" s="26">
        <v>0</v>
      </c>
      <c r="AD12" s="26">
        <v>0</v>
      </c>
      <c r="AE12" s="5">
        <f t="shared" si="12"/>
        <v>152.5</v>
      </c>
      <c r="AF12"/>
      <c r="AH12" s="69" t="s">
        <v>129</v>
      </c>
      <c r="AI12" s="39">
        <v>2.4</v>
      </c>
    </row>
    <row r="13" spans="2:35" x14ac:dyDescent="0.25">
      <c r="B13" s="3">
        <v>11</v>
      </c>
      <c r="C13" t="s">
        <v>92</v>
      </c>
      <c r="D13" s="44" t="s">
        <v>9</v>
      </c>
      <c r="E13"/>
      <c r="F13"/>
      <c r="G13"/>
      <c r="H13">
        <v>18.5</v>
      </c>
      <c r="I13">
        <v>24.5</v>
      </c>
      <c r="J13">
        <v>4</v>
      </c>
      <c r="K13"/>
      <c r="L13">
        <v>6.5</v>
      </c>
      <c r="M13">
        <v>11.5</v>
      </c>
      <c r="N13">
        <v>16.5</v>
      </c>
      <c r="O13">
        <v>28</v>
      </c>
      <c r="P13">
        <v>22.5</v>
      </c>
      <c r="Q13"/>
      <c r="S13" s="40">
        <f t="shared" si="0"/>
        <v>132</v>
      </c>
      <c r="T13" s="34">
        <f t="shared" si="1"/>
        <v>-167.5</v>
      </c>
      <c r="U13" s="26">
        <f t="shared" si="2"/>
        <v>28</v>
      </c>
      <c r="V13" s="26">
        <f t="shared" si="3"/>
        <v>24.5</v>
      </c>
      <c r="W13" s="26">
        <f t="shared" si="4"/>
        <v>22.5</v>
      </c>
      <c r="X13" s="26">
        <f t="shared" si="5"/>
        <v>18.5</v>
      </c>
      <c r="Y13" s="26">
        <f t="shared" si="6"/>
        <v>16.5</v>
      </c>
      <c r="Z13" s="26">
        <f t="shared" si="7"/>
        <v>11.5</v>
      </c>
      <c r="AA13" s="26">
        <f t="shared" si="8"/>
        <v>6.5</v>
      </c>
      <c r="AB13" s="26">
        <f>LARGE($E13:$Q13,8)</f>
        <v>4</v>
      </c>
      <c r="AC13" s="26">
        <v>0</v>
      </c>
      <c r="AD13" s="26">
        <v>0</v>
      </c>
      <c r="AE13" s="5">
        <f t="shared" si="12"/>
        <v>132</v>
      </c>
      <c r="AF13"/>
      <c r="AH13" s="69" t="s">
        <v>128</v>
      </c>
      <c r="AI13" s="39">
        <v>2.2999999999999998</v>
      </c>
    </row>
    <row r="14" spans="2:35" x14ac:dyDescent="0.25">
      <c r="B14" s="3">
        <v>12</v>
      </c>
      <c r="C14" t="s">
        <v>300</v>
      </c>
      <c r="D14" s="44" t="s">
        <v>301</v>
      </c>
      <c r="E14"/>
      <c r="F14"/>
      <c r="G14">
        <v>31.5</v>
      </c>
      <c r="H14">
        <v>8</v>
      </c>
      <c r="I14">
        <v>5.5</v>
      </c>
      <c r="J14">
        <v>15</v>
      </c>
      <c r="K14"/>
      <c r="L14"/>
      <c r="M14">
        <v>19</v>
      </c>
      <c r="N14"/>
      <c r="O14"/>
      <c r="P14"/>
      <c r="Q14">
        <v>14</v>
      </c>
      <c r="R14" s="11"/>
      <c r="S14" s="40">
        <f t="shared" si="0"/>
        <v>93</v>
      </c>
      <c r="T14" s="34">
        <f t="shared" si="1"/>
        <v>-206.5</v>
      </c>
      <c r="U14" s="26">
        <f t="shared" si="2"/>
        <v>31.5</v>
      </c>
      <c r="V14" s="26">
        <f t="shared" si="3"/>
        <v>19</v>
      </c>
      <c r="W14" s="26">
        <f t="shared" si="4"/>
        <v>15</v>
      </c>
      <c r="X14" s="26">
        <f t="shared" si="5"/>
        <v>14</v>
      </c>
      <c r="Y14" s="26">
        <f t="shared" si="6"/>
        <v>8</v>
      </c>
      <c r="Z14" s="26">
        <f t="shared" si="7"/>
        <v>5.5</v>
      </c>
      <c r="AA14" s="26">
        <v>0</v>
      </c>
      <c r="AB14" s="26">
        <v>0</v>
      </c>
      <c r="AC14" s="26">
        <v>0</v>
      </c>
      <c r="AD14" s="26">
        <v>0</v>
      </c>
      <c r="AE14" s="5">
        <f t="shared" si="12"/>
        <v>93</v>
      </c>
      <c r="AF14"/>
      <c r="AH14" s="69" t="s">
        <v>131</v>
      </c>
      <c r="AI14" s="39">
        <v>2.7</v>
      </c>
    </row>
    <row r="15" spans="2:35" x14ac:dyDescent="0.25">
      <c r="B15" s="3">
        <v>13</v>
      </c>
      <c r="C15" t="s">
        <v>62</v>
      </c>
      <c r="D15" s="44" t="s">
        <v>13</v>
      </c>
      <c r="E15">
        <v>13.5</v>
      </c>
      <c r="F15">
        <v>29</v>
      </c>
      <c r="G15">
        <v>14</v>
      </c>
      <c r="H15">
        <v>18.5</v>
      </c>
      <c r="I15">
        <v>2</v>
      </c>
      <c r="J15"/>
      <c r="K15"/>
      <c r="L15"/>
      <c r="M15"/>
      <c r="N15"/>
      <c r="O15"/>
      <c r="P15"/>
      <c r="Q15"/>
      <c r="R15" s="11"/>
      <c r="S15" s="40">
        <f t="shared" si="0"/>
        <v>77</v>
      </c>
      <c r="T15" s="34">
        <f t="shared" si="1"/>
        <v>-222.5</v>
      </c>
      <c r="U15" s="26">
        <f t="shared" si="2"/>
        <v>29</v>
      </c>
      <c r="V15" s="26">
        <f t="shared" si="3"/>
        <v>18.5</v>
      </c>
      <c r="W15" s="26">
        <f t="shared" si="4"/>
        <v>14</v>
      </c>
      <c r="X15" s="26">
        <f t="shared" si="5"/>
        <v>13.5</v>
      </c>
      <c r="Y15" s="26">
        <f t="shared" si="6"/>
        <v>2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5">
        <f t="shared" si="12"/>
        <v>77</v>
      </c>
      <c r="AF15"/>
      <c r="AH15" s="69" t="s">
        <v>132</v>
      </c>
      <c r="AI15" s="39">
        <v>2.4500000000000002</v>
      </c>
    </row>
    <row r="16" spans="2:35" x14ac:dyDescent="0.25">
      <c r="B16" s="3">
        <v>14</v>
      </c>
      <c r="C16" t="s">
        <v>363</v>
      </c>
      <c r="D16" s="44" t="s">
        <v>362</v>
      </c>
      <c r="E16"/>
      <c r="F16"/>
      <c r="G16"/>
      <c r="H16"/>
      <c r="I16"/>
      <c r="J16"/>
      <c r="K16"/>
      <c r="L16"/>
      <c r="M16"/>
      <c r="N16"/>
      <c r="O16"/>
      <c r="P16">
        <v>37.5</v>
      </c>
      <c r="Q16">
        <v>26</v>
      </c>
      <c r="R16" s="11"/>
      <c r="S16" s="40">
        <f t="shared" si="0"/>
        <v>63.5</v>
      </c>
      <c r="T16" s="34">
        <f t="shared" si="1"/>
        <v>-236</v>
      </c>
      <c r="U16" s="26">
        <f t="shared" si="2"/>
        <v>37.5</v>
      </c>
      <c r="V16" s="26">
        <f t="shared" si="3"/>
        <v>26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5">
        <f t="shared" si="12"/>
        <v>63.5</v>
      </c>
      <c r="AF16"/>
      <c r="AH16" s="69" t="s">
        <v>4</v>
      </c>
      <c r="AI16" s="39">
        <f>SUM(AI3:AI15)</f>
        <v>30.55</v>
      </c>
    </row>
    <row r="17" spans="2:35" x14ac:dyDescent="0.25">
      <c r="B17" s="3">
        <v>15</v>
      </c>
      <c r="C17" t="s">
        <v>327</v>
      </c>
      <c r="D17" s="44" t="s">
        <v>328</v>
      </c>
      <c r="E17">
        <v>18</v>
      </c>
      <c r="F17">
        <v>10.5</v>
      </c>
      <c r="G17">
        <v>10</v>
      </c>
      <c r="H17"/>
      <c r="I17"/>
      <c r="J17"/>
      <c r="K17"/>
      <c r="L17"/>
      <c r="M17"/>
      <c r="N17"/>
      <c r="O17"/>
      <c r="P17"/>
      <c r="Q17"/>
      <c r="R17" s="11"/>
      <c r="S17" s="40">
        <f t="shared" si="0"/>
        <v>38.5</v>
      </c>
      <c r="T17" s="34">
        <f t="shared" si="1"/>
        <v>-261</v>
      </c>
      <c r="U17" s="26">
        <f t="shared" si="2"/>
        <v>18</v>
      </c>
      <c r="V17" s="26">
        <f t="shared" si="3"/>
        <v>10.5</v>
      </c>
      <c r="W17" s="26">
        <f>LARGE($E17:$Q17,3)</f>
        <v>10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5">
        <f t="shared" si="12"/>
        <v>38.5</v>
      </c>
      <c r="AF17"/>
      <c r="AH17" s="69"/>
      <c r="AI17" s="39"/>
    </row>
    <row r="18" spans="2:35" x14ac:dyDescent="0.25">
      <c r="B18" s="3">
        <v>16</v>
      </c>
      <c r="C18" t="s">
        <v>333</v>
      </c>
      <c r="D18" s="44" t="s">
        <v>332</v>
      </c>
      <c r="E18">
        <v>2.5</v>
      </c>
      <c r="F18">
        <v>15.5</v>
      </c>
      <c r="G18">
        <v>6</v>
      </c>
      <c r="H18">
        <v>2</v>
      </c>
      <c r="I18">
        <v>4.5</v>
      </c>
      <c r="J18">
        <v>2.5</v>
      </c>
      <c r="K18"/>
      <c r="L18"/>
      <c r="M18"/>
      <c r="N18"/>
      <c r="O18"/>
      <c r="P18"/>
      <c r="Q18"/>
      <c r="S18" s="40">
        <f t="shared" si="0"/>
        <v>33</v>
      </c>
      <c r="T18" s="34">
        <f t="shared" si="1"/>
        <v>-266.5</v>
      </c>
      <c r="U18" s="26">
        <f t="shared" si="2"/>
        <v>15.5</v>
      </c>
      <c r="V18" s="26">
        <f t="shared" si="3"/>
        <v>6</v>
      </c>
      <c r="W18" s="26">
        <f>LARGE($E18:$Q18,3)</f>
        <v>4.5</v>
      </c>
      <c r="X18" s="26">
        <f>LARGE($E18:$Q18,4)</f>
        <v>2.5</v>
      </c>
      <c r="Y18" s="26">
        <f>LARGE($E18:$Q18,5)</f>
        <v>2.5</v>
      </c>
      <c r="Z18" s="26">
        <f>LARGE($E18:$Q18,6)</f>
        <v>2</v>
      </c>
      <c r="AA18" s="26">
        <v>0</v>
      </c>
      <c r="AB18" s="26">
        <v>0</v>
      </c>
      <c r="AC18" s="26">
        <v>0</v>
      </c>
      <c r="AD18" s="26">
        <v>0</v>
      </c>
      <c r="AE18" s="5">
        <f t="shared" si="12"/>
        <v>33</v>
      </c>
      <c r="AF18"/>
      <c r="AH18" s="71" t="s">
        <v>211</v>
      </c>
      <c r="AI18" s="45">
        <f>0.5*AI16</f>
        <v>15.275</v>
      </c>
    </row>
    <row r="19" spans="2:35" x14ac:dyDescent="0.25">
      <c r="B19" s="3">
        <v>17</v>
      </c>
      <c r="C19" t="s">
        <v>350</v>
      </c>
      <c r="D19" s="44" t="s">
        <v>352</v>
      </c>
      <c r="E19"/>
      <c r="F19"/>
      <c r="G19"/>
      <c r="H19"/>
      <c r="I19"/>
      <c r="J19">
        <v>16</v>
      </c>
      <c r="K19">
        <v>3</v>
      </c>
      <c r="L19"/>
      <c r="M19"/>
      <c r="N19"/>
      <c r="O19"/>
      <c r="P19"/>
      <c r="Q19"/>
      <c r="R19" s="11"/>
      <c r="S19" s="40">
        <f t="shared" si="0"/>
        <v>19</v>
      </c>
      <c r="T19" s="34">
        <f t="shared" si="1"/>
        <v>-280.5</v>
      </c>
      <c r="U19" s="26">
        <f t="shared" si="2"/>
        <v>16</v>
      </c>
      <c r="V19" s="26">
        <f t="shared" si="3"/>
        <v>3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5">
        <f t="shared" si="12"/>
        <v>19</v>
      </c>
      <c r="AF19"/>
      <c r="AH19" s="72" t="s">
        <v>212</v>
      </c>
      <c r="AI19" s="46">
        <f>0.3*AI16</f>
        <v>9.1649999999999991</v>
      </c>
    </row>
    <row r="20" spans="2:35" x14ac:dyDescent="0.25">
      <c r="B20" s="3">
        <v>18</v>
      </c>
      <c r="C20" t="s">
        <v>70</v>
      </c>
      <c r="D20" s="44" t="s">
        <v>21</v>
      </c>
      <c r="E20"/>
      <c r="F20"/>
      <c r="G20"/>
      <c r="H20"/>
      <c r="I20"/>
      <c r="J20"/>
      <c r="K20">
        <v>18</v>
      </c>
      <c r="L20"/>
      <c r="M20"/>
      <c r="N20"/>
      <c r="O20"/>
      <c r="P20"/>
      <c r="Q20"/>
      <c r="R20" s="11"/>
      <c r="S20" s="40">
        <f t="shared" si="0"/>
        <v>18</v>
      </c>
      <c r="T20" s="34">
        <f t="shared" si="1"/>
        <v>-281.5</v>
      </c>
      <c r="U20" s="26">
        <f t="shared" si="2"/>
        <v>18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5">
        <f t="shared" si="12"/>
        <v>18</v>
      </c>
      <c r="AH20" s="73" t="s">
        <v>213</v>
      </c>
      <c r="AI20" s="47">
        <f>0.2*AI16</f>
        <v>6.11</v>
      </c>
    </row>
    <row r="21" spans="2:35" x14ac:dyDescent="0.25">
      <c r="B21" s="3">
        <v>19</v>
      </c>
      <c r="C21" t="s">
        <v>113</v>
      </c>
      <c r="D21" s="44" t="s">
        <v>112</v>
      </c>
      <c r="E21">
        <v>13</v>
      </c>
      <c r="F21"/>
      <c r="G21"/>
      <c r="H21"/>
      <c r="I21"/>
      <c r="J21"/>
      <c r="K21"/>
      <c r="L21"/>
      <c r="M21"/>
      <c r="N21"/>
      <c r="O21"/>
      <c r="P21"/>
      <c r="Q21"/>
      <c r="S21" s="40">
        <f t="shared" si="0"/>
        <v>13</v>
      </c>
      <c r="T21" s="34">
        <f t="shared" si="1"/>
        <v>-286.5</v>
      </c>
      <c r="U21" s="26">
        <f t="shared" si="2"/>
        <v>13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5">
        <f t="shared" si="12"/>
        <v>13</v>
      </c>
      <c r="AF21"/>
    </row>
    <row r="22" spans="2:35" x14ac:dyDescent="0.25">
      <c r="B22" s="3">
        <v>20</v>
      </c>
      <c r="C22" t="s">
        <v>147</v>
      </c>
      <c r="D22" s="44" t="s">
        <v>23</v>
      </c>
      <c r="I22"/>
      <c r="J22"/>
      <c r="K22"/>
      <c r="L22">
        <v>6</v>
      </c>
      <c r="M22"/>
      <c r="N22"/>
      <c r="O22"/>
      <c r="P22"/>
      <c r="Q22"/>
      <c r="S22" s="40">
        <f t="shared" si="0"/>
        <v>6</v>
      </c>
      <c r="T22" s="34">
        <f t="shared" si="1"/>
        <v>-293.5</v>
      </c>
      <c r="U22" s="26">
        <f t="shared" si="2"/>
        <v>6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5">
        <f t="shared" si="12"/>
        <v>6</v>
      </c>
      <c r="AF22"/>
    </row>
    <row r="23" spans="2:35" x14ac:dyDescent="0.25">
      <c r="B23" s="3">
        <v>21</v>
      </c>
      <c r="C23" t="s">
        <v>61</v>
      </c>
      <c r="D23" s="44" t="s">
        <v>32</v>
      </c>
      <c r="F23"/>
      <c r="G23"/>
      <c r="H23"/>
      <c r="I23"/>
      <c r="J23"/>
      <c r="K23">
        <v>5.5</v>
      </c>
      <c r="L23"/>
      <c r="M23"/>
      <c r="N23"/>
      <c r="O23"/>
      <c r="P23"/>
      <c r="Q23"/>
      <c r="S23" s="40">
        <f t="shared" si="0"/>
        <v>5.5</v>
      </c>
      <c r="T23" s="34">
        <f t="shared" si="1"/>
        <v>-294</v>
      </c>
      <c r="U23" s="26">
        <f t="shared" si="2"/>
        <v>5.5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5">
        <f t="shared" si="12"/>
        <v>5.5</v>
      </c>
    </row>
    <row r="24" spans="2:35" x14ac:dyDescent="0.25">
      <c r="B24" s="3"/>
      <c r="C24" s="13"/>
      <c r="D24" s="44"/>
      <c r="E24"/>
      <c r="F24"/>
      <c r="G24"/>
      <c r="H24"/>
      <c r="I24"/>
      <c r="J24"/>
      <c r="K24"/>
      <c r="L24"/>
      <c r="M24"/>
      <c r="N24"/>
      <c r="O24"/>
      <c r="P24"/>
      <c r="Q24"/>
      <c r="R24" s="11"/>
      <c r="S24" s="40"/>
      <c r="T24" s="34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5"/>
    </row>
  </sheetData>
  <sortState ref="B3:AF23">
    <sortCondition descending="1" ref="S3:S23"/>
  </sortState>
  <phoneticPr fontId="1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Z373"/>
  <sheetViews>
    <sheetView showGridLines="0" zoomScale="90" zoomScaleNormal="90" workbookViewId="0">
      <pane ySplit="3" topLeftCell="A4" activePane="bottomLeft" state="frozen"/>
      <selection pane="bottomLeft"/>
    </sheetView>
  </sheetViews>
  <sheetFormatPr defaultRowHeight="15" x14ac:dyDescent="0.25"/>
  <cols>
    <col min="1" max="1" width="10.85546875" style="13" customWidth="1"/>
    <col min="2" max="2" width="18.5703125" style="44" bestFit="1" customWidth="1"/>
    <col min="3" max="3" width="31.5703125" style="13" customWidth="1"/>
    <col min="4" max="4" width="7.28515625" style="15" hidden="1" customWidth="1"/>
    <col min="5" max="5" width="10" style="15" hidden="1" customWidth="1"/>
    <col min="6" max="6" width="6" style="15" hidden="1" customWidth="1"/>
    <col min="7" max="7" width="7.28515625" style="15" hidden="1" customWidth="1"/>
    <col min="8" max="8" width="10" style="15" hidden="1" customWidth="1"/>
    <col min="9" max="9" width="6" style="15" hidden="1" customWidth="1"/>
    <col min="10" max="10" width="7.28515625" style="15" hidden="1" customWidth="1"/>
    <col min="11" max="11" width="11.140625" style="15" hidden="1" customWidth="1"/>
    <col min="12" max="12" width="6" style="15" hidden="1" customWidth="1"/>
    <col min="13" max="13" width="7.28515625" style="15" hidden="1" customWidth="1"/>
    <col min="14" max="14" width="12.140625" style="15" hidden="1" customWidth="1"/>
    <col min="15" max="15" width="6" style="15" hidden="1" customWidth="1"/>
    <col min="16" max="16" width="7.28515625" style="15" hidden="1" customWidth="1"/>
    <col min="17" max="17" width="12.140625" style="15" hidden="1" customWidth="1"/>
    <col min="18" max="21" width="6" style="15" hidden="1" customWidth="1"/>
    <col min="22" max="22" width="7.28515625" style="15" hidden="1" customWidth="1"/>
    <col min="23" max="27" width="6" style="15" hidden="1" customWidth="1"/>
    <col min="28" max="28" width="7.7109375" style="15" hidden="1" customWidth="1"/>
    <col min="29" max="48" width="6" style="15" hidden="1" customWidth="1"/>
    <col min="49" max="49" width="7.28515625" style="15" hidden="1" customWidth="1"/>
    <col min="50" max="51" width="6" style="15" hidden="1" customWidth="1"/>
    <col min="52" max="52" width="7.7109375" style="15" hidden="1" customWidth="1"/>
    <col min="53" max="87" width="6" style="15" hidden="1" customWidth="1"/>
    <col min="88" max="88" width="7.28515625" style="15" hidden="1" customWidth="1"/>
    <col min="89" max="204" width="6" style="15" hidden="1" customWidth="1"/>
    <col min="205" max="205" width="6.7109375" style="15" hidden="1" customWidth="1"/>
    <col min="206" max="206" width="5.5703125" style="15" hidden="1" customWidth="1"/>
    <col min="207" max="207" width="5.7109375" style="15" hidden="1" customWidth="1"/>
    <col min="208" max="243" width="6" style="15" hidden="1" customWidth="1"/>
    <col min="244" max="244" width="7.28515625" style="15" hidden="1" customWidth="1"/>
    <col min="245" max="264" width="6" style="15" hidden="1" customWidth="1"/>
    <col min="265" max="282" width="6" style="15" customWidth="1"/>
    <col min="283" max="283" width="13" style="14" customWidth="1"/>
    <col min="284" max="284" width="8.42578125" style="14" bestFit="1" customWidth="1"/>
    <col min="285" max="285" width="9.5703125" style="36" bestFit="1" customWidth="1"/>
    <col min="286" max="16384" width="9.140625" style="13"/>
  </cols>
  <sheetData>
    <row r="1" spans="1:285" ht="14.25" customHeight="1" x14ac:dyDescent="0.25">
      <c r="B1" s="25"/>
      <c r="D1" s="61" t="s">
        <v>132</v>
      </c>
      <c r="E1" s="62"/>
      <c r="F1" s="62"/>
      <c r="G1" s="61" t="s">
        <v>89</v>
      </c>
      <c r="H1" s="62"/>
      <c r="I1" s="62"/>
      <c r="J1" s="61" t="s">
        <v>90</v>
      </c>
      <c r="K1" s="62"/>
      <c r="L1" s="62"/>
      <c r="M1" s="61" t="s">
        <v>101</v>
      </c>
      <c r="N1" s="62"/>
      <c r="O1" s="62"/>
      <c r="P1" s="61" t="s">
        <v>108</v>
      </c>
      <c r="Q1" s="62"/>
      <c r="R1" s="62"/>
      <c r="S1" s="61" t="s">
        <v>115</v>
      </c>
      <c r="T1" s="62"/>
      <c r="U1" s="62"/>
      <c r="V1" s="61" t="s">
        <v>116</v>
      </c>
      <c r="W1" s="62"/>
      <c r="X1" s="62"/>
      <c r="Y1" s="61" t="s">
        <v>244</v>
      </c>
      <c r="Z1" s="62"/>
      <c r="AA1" s="62"/>
      <c r="AB1" s="61" t="s">
        <v>245</v>
      </c>
      <c r="AC1" s="62"/>
      <c r="AD1" s="62"/>
      <c r="AE1" s="61" t="s">
        <v>125</v>
      </c>
      <c r="AF1" s="62"/>
      <c r="AG1" s="62"/>
      <c r="AH1" s="61" t="s">
        <v>129</v>
      </c>
      <c r="AI1" s="62"/>
      <c r="AJ1" s="62"/>
      <c r="AK1" s="61" t="s">
        <v>128</v>
      </c>
      <c r="AL1" s="62"/>
      <c r="AM1" s="62"/>
      <c r="AN1" s="61" t="s">
        <v>131</v>
      </c>
      <c r="AO1" s="62"/>
      <c r="AP1" s="62"/>
      <c r="AQ1" s="61" t="s">
        <v>132</v>
      </c>
      <c r="AR1" s="62"/>
      <c r="AS1" s="62"/>
      <c r="AT1" s="61" t="s">
        <v>251</v>
      </c>
      <c r="AU1" s="62"/>
      <c r="AV1" s="62"/>
      <c r="AW1" s="61" t="s">
        <v>89</v>
      </c>
      <c r="AX1" s="62"/>
      <c r="AY1" s="62"/>
      <c r="AZ1" s="61" t="s">
        <v>90</v>
      </c>
      <c r="BA1" s="62"/>
      <c r="BB1" s="62"/>
      <c r="BC1" s="61" t="s">
        <v>101</v>
      </c>
      <c r="BD1" s="62"/>
      <c r="BE1" s="62"/>
      <c r="BF1" s="61" t="s">
        <v>108</v>
      </c>
      <c r="BG1" s="62"/>
      <c r="BH1" s="62"/>
      <c r="BI1" s="61" t="s">
        <v>115</v>
      </c>
      <c r="BJ1" s="62"/>
      <c r="BK1" s="62"/>
      <c r="BL1" s="61" t="s">
        <v>116</v>
      </c>
      <c r="BM1" s="62"/>
      <c r="BN1" s="62"/>
      <c r="BO1" s="61" t="s">
        <v>244</v>
      </c>
      <c r="BP1" s="62"/>
      <c r="BQ1" s="62"/>
      <c r="BR1" s="61" t="s">
        <v>245</v>
      </c>
      <c r="BS1" s="62"/>
      <c r="BT1" s="62"/>
      <c r="BU1" s="61" t="s">
        <v>125</v>
      </c>
      <c r="BV1" s="62"/>
      <c r="BW1" s="62"/>
      <c r="BX1" s="61" t="s">
        <v>129</v>
      </c>
      <c r="BY1" s="62"/>
      <c r="BZ1" s="62"/>
      <c r="CA1" s="61" t="s">
        <v>128</v>
      </c>
      <c r="CB1" s="62"/>
      <c r="CC1" s="62"/>
      <c r="CD1" s="61" t="s">
        <v>131</v>
      </c>
      <c r="CE1" s="62"/>
      <c r="CF1" s="62"/>
      <c r="CG1" s="61" t="s">
        <v>132</v>
      </c>
      <c r="CH1" s="62"/>
      <c r="CI1" s="62"/>
      <c r="CJ1" s="61" t="s">
        <v>89</v>
      </c>
      <c r="CK1" s="62"/>
      <c r="CL1" s="62"/>
      <c r="CM1" s="61" t="s">
        <v>90</v>
      </c>
      <c r="CN1" s="62"/>
      <c r="CO1" s="62"/>
      <c r="CP1" s="61" t="s">
        <v>101</v>
      </c>
      <c r="CQ1" s="62"/>
      <c r="CR1" s="62"/>
      <c r="CS1" s="61" t="s">
        <v>108</v>
      </c>
      <c r="CT1" s="62"/>
      <c r="CU1" s="62"/>
      <c r="CV1" s="61" t="s">
        <v>115</v>
      </c>
      <c r="CW1" s="62"/>
      <c r="CX1" s="62"/>
      <c r="CY1" s="61" t="s">
        <v>116</v>
      </c>
      <c r="CZ1" s="62"/>
      <c r="DA1" s="62"/>
      <c r="DB1" s="61" t="s">
        <v>244</v>
      </c>
      <c r="DC1" s="62"/>
      <c r="DD1" s="62"/>
      <c r="DE1" s="61" t="s">
        <v>245</v>
      </c>
      <c r="DF1" s="62"/>
      <c r="DG1" s="62"/>
      <c r="DH1" s="61" t="s">
        <v>125</v>
      </c>
      <c r="DI1" s="62"/>
      <c r="DJ1" s="62"/>
      <c r="DK1" s="61" t="s">
        <v>129</v>
      </c>
      <c r="DL1" s="62"/>
      <c r="DM1" s="62"/>
      <c r="DN1" s="61" t="s">
        <v>128</v>
      </c>
      <c r="DO1" s="62"/>
      <c r="DP1" s="62"/>
      <c r="DQ1" s="61" t="s">
        <v>131</v>
      </c>
      <c r="DR1" s="62"/>
      <c r="DS1" s="62"/>
      <c r="DT1" s="61" t="s">
        <v>132</v>
      </c>
      <c r="DU1" s="62"/>
      <c r="DV1" s="62"/>
      <c r="DW1" s="61" t="s">
        <v>89</v>
      </c>
      <c r="DX1" s="62"/>
      <c r="DY1" s="62"/>
      <c r="DZ1" s="61" t="s">
        <v>90</v>
      </c>
      <c r="EA1" s="62"/>
      <c r="EB1" s="62"/>
      <c r="EC1" s="61" t="s">
        <v>101</v>
      </c>
      <c r="ED1" s="62"/>
      <c r="EE1" s="62"/>
      <c r="EF1" s="61" t="s">
        <v>108</v>
      </c>
      <c r="EG1" s="62"/>
      <c r="EH1" s="62"/>
      <c r="EI1" s="61" t="s">
        <v>115</v>
      </c>
      <c r="EJ1" s="62"/>
      <c r="EK1" s="62"/>
      <c r="EL1" s="61" t="s">
        <v>116</v>
      </c>
      <c r="EM1" s="62"/>
      <c r="EN1" s="62"/>
      <c r="EO1" s="61" t="s">
        <v>244</v>
      </c>
      <c r="EP1" s="62"/>
      <c r="EQ1" s="62"/>
      <c r="ER1" s="61" t="s">
        <v>245</v>
      </c>
      <c r="ES1" s="62"/>
      <c r="ET1" s="62"/>
      <c r="EU1" s="61" t="s">
        <v>125</v>
      </c>
      <c r="EV1" s="62"/>
      <c r="EW1" s="62"/>
      <c r="EX1" s="61" t="s">
        <v>129</v>
      </c>
      <c r="EY1" s="62"/>
      <c r="EZ1" s="62"/>
      <c r="FA1" s="61" t="s">
        <v>128</v>
      </c>
      <c r="FB1" s="62"/>
      <c r="FC1" s="62"/>
      <c r="FD1" s="61" t="s">
        <v>131</v>
      </c>
      <c r="FE1" s="62"/>
      <c r="FF1" s="62"/>
      <c r="FG1" s="61" t="s">
        <v>132</v>
      </c>
      <c r="FH1" s="62"/>
      <c r="FI1" s="62"/>
      <c r="FJ1" s="61" t="s">
        <v>89</v>
      </c>
      <c r="FK1" s="62"/>
      <c r="FL1" s="62"/>
      <c r="FM1" s="61" t="s">
        <v>90</v>
      </c>
      <c r="FN1" s="62"/>
      <c r="FO1" s="62"/>
      <c r="FP1" s="61" t="s">
        <v>101</v>
      </c>
      <c r="FQ1" s="62"/>
      <c r="FR1" s="62"/>
      <c r="FS1" s="61" t="s">
        <v>108</v>
      </c>
      <c r="FT1" s="62"/>
      <c r="FU1" s="62"/>
      <c r="FV1" s="61" t="s">
        <v>115</v>
      </c>
      <c r="FW1" s="62"/>
      <c r="FX1" s="62"/>
      <c r="FY1" s="61" t="s">
        <v>116</v>
      </c>
      <c r="FZ1" s="62"/>
      <c r="GA1" s="62"/>
      <c r="GB1" s="61" t="s">
        <v>244</v>
      </c>
      <c r="GC1" s="62"/>
      <c r="GD1" s="62"/>
      <c r="GE1" s="61" t="s">
        <v>245</v>
      </c>
      <c r="GF1" s="62"/>
      <c r="GG1" s="62"/>
      <c r="GH1" s="61" t="s">
        <v>125</v>
      </c>
      <c r="GI1" s="62"/>
      <c r="GJ1" s="62"/>
      <c r="GK1" s="61" t="s">
        <v>129</v>
      </c>
      <c r="GL1" s="62"/>
      <c r="GM1" s="62"/>
      <c r="GN1" s="61" t="s">
        <v>128</v>
      </c>
      <c r="GO1" s="62"/>
      <c r="GP1" s="62"/>
      <c r="GQ1" s="61" t="s">
        <v>131</v>
      </c>
      <c r="GR1" s="62"/>
      <c r="GS1" s="62"/>
      <c r="GT1" s="61" t="s">
        <v>132</v>
      </c>
      <c r="GU1" s="62"/>
      <c r="GV1" s="62"/>
      <c r="GW1" s="61" t="s">
        <v>89</v>
      </c>
      <c r="GX1" s="62"/>
      <c r="GY1" s="62"/>
      <c r="GZ1" s="61" t="s">
        <v>90</v>
      </c>
      <c r="HA1" s="62"/>
      <c r="HB1" s="62"/>
      <c r="HC1" s="61" t="s">
        <v>101</v>
      </c>
      <c r="HD1" s="62"/>
      <c r="HE1" s="62"/>
      <c r="HF1" s="61" t="s">
        <v>108</v>
      </c>
      <c r="HG1" s="62"/>
      <c r="HH1" s="62"/>
      <c r="HI1" s="61" t="s">
        <v>115</v>
      </c>
      <c r="HJ1" s="62"/>
      <c r="HK1" s="62"/>
      <c r="HL1" s="61" t="s">
        <v>116</v>
      </c>
      <c r="HM1" s="62"/>
      <c r="HN1" s="62"/>
      <c r="HO1" s="61" t="s">
        <v>244</v>
      </c>
      <c r="HP1" s="62"/>
      <c r="HQ1" s="62"/>
      <c r="HR1" s="61" t="s">
        <v>245</v>
      </c>
      <c r="HS1" s="62"/>
      <c r="HT1" s="62"/>
      <c r="HU1" s="61" t="s">
        <v>125</v>
      </c>
      <c r="HV1" s="62"/>
      <c r="HW1" s="62"/>
      <c r="HX1" s="61" t="s">
        <v>129</v>
      </c>
      <c r="HY1" s="62"/>
      <c r="HZ1" s="62"/>
      <c r="IA1" s="61" t="s">
        <v>128</v>
      </c>
      <c r="IB1" s="62"/>
      <c r="IC1" s="62"/>
      <c r="ID1" s="61" t="s">
        <v>131</v>
      </c>
      <c r="IE1" s="62"/>
      <c r="IF1" s="62"/>
      <c r="IG1" s="61" t="s">
        <v>132</v>
      </c>
      <c r="IH1" s="62"/>
      <c r="II1" s="62"/>
      <c r="IJ1" s="61" t="s">
        <v>89</v>
      </c>
      <c r="IK1" s="62"/>
      <c r="IL1" s="62"/>
      <c r="IM1" s="61" t="s">
        <v>90</v>
      </c>
      <c r="IN1" s="62"/>
      <c r="IO1" s="62"/>
      <c r="IP1" s="61" t="s">
        <v>101</v>
      </c>
      <c r="IQ1" s="62"/>
      <c r="IR1" s="62"/>
      <c r="IS1" s="61" t="s">
        <v>108</v>
      </c>
      <c r="IT1" s="62"/>
      <c r="IU1" s="62"/>
      <c r="IV1" s="61" t="s">
        <v>115</v>
      </c>
      <c r="IW1" s="62"/>
      <c r="IX1" s="62"/>
      <c r="IY1" s="61" t="s">
        <v>116</v>
      </c>
      <c r="IZ1" s="62"/>
      <c r="JA1" s="62"/>
      <c r="JB1" s="61" t="s">
        <v>244</v>
      </c>
      <c r="JC1" s="62"/>
      <c r="JD1" s="62"/>
      <c r="JE1" s="61" t="s">
        <v>245</v>
      </c>
      <c r="JF1" s="62"/>
      <c r="JG1" s="62"/>
      <c r="JH1" s="61" t="s">
        <v>125</v>
      </c>
      <c r="JI1" s="62"/>
      <c r="JJ1" s="62"/>
      <c r="JK1" s="61" t="s">
        <v>129</v>
      </c>
      <c r="JL1" s="62"/>
      <c r="JM1" s="62"/>
      <c r="JN1" s="61" t="s">
        <v>128</v>
      </c>
      <c r="JO1" s="62"/>
      <c r="JP1" s="62"/>
      <c r="JQ1" s="61" t="s">
        <v>131</v>
      </c>
      <c r="JR1" s="62"/>
      <c r="JS1" s="62"/>
      <c r="JT1" s="61" t="s">
        <v>132</v>
      </c>
      <c r="JU1" s="62"/>
      <c r="JV1" s="62"/>
      <c r="JW1" s="27"/>
      <c r="JX1" s="27"/>
    </row>
    <row r="2" spans="1:285" ht="11.25" customHeight="1" x14ac:dyDescent="0.25">
      <c r="B2" s="25"/>
      <c r="D2" s="24"/>
      <c r="E2" s="60" t="s">
        <v>210</v>
      </c>
      <c r="F2" s="23"/>
      <c r="G2" s="24"/>
      <c r="H2" s="60" t="s">
        <v>224</v>
      </c>
      <c r="I2" s="23"/>
      <c r="J2" s="24"/>
      <c r="K2" s="60" t="s">
        <v>225</v>
      </c>
      <c r="L2" s="23"/>
      <c r="M2" s="24"/>
      <c r="N2" s="60" t="s">
        <v>226</v>
      </c>
      <c r="O2" s="23"/>
      <c r="P2" s="24"/>
      <c r="Q2" s="60" t="s">
        <v>230</v>
      </c>
      <c r="R2" s="23"/>
      <c r="S2" s="24"/>
      <c r="T2" s="60" t="s">
        <v>240</v>
      </c>
      <c r="U2" s="23"/>
      <c r="V2" s="24"/>
      <c r="W2" s="60" t="s">
        <v>241</v>
      </c>
      <c r="X2" s="23"/>
      <c r="Y2" s="24"/>
      <c r="Z2" s="60" t="s">
        <v>243</v>
      </c>
      <c r="AA2" s="23"/>
      <c r="AB2" s="24"/>
      <c r="AC2" s="60" t="s">
        <v>247</v>
      </c>
      <c r="AD2" s="23"/>
      <c r="AE2" s="24"/>
      <c r="AF2" s="60" t="s">
        <v>246</v>
      </c>
      <c r="AG2" s="23"/>
      <c r="AH2" s="24"/>
      <c r="AI2" s="60" t="s">
        <v>250</v>
      </c>
      <c r="AJ2" s="23"/>
      <c r="AK2" s="24"/>
      <c r="AL2" s="60" t="s">
        <v>253</v>
      </c>
      <c r="AM2" s="23"/>
      <c r="AN2" s="24"/>
      <c r="AO2" s="60" t="s">
        <v>254</v>
      </c>
      <c r="AP2" s="23"/>
      <c r="AQ2" s="24"/>
      <c r="AR2" s="60" t="s">
        <v>255</v>
      </c>
      <c r="AS2" s="23"/>
      <c r="AT2" s="24"/>
      <c r="AU2" s="60" t="s">
        <v>256</v>
      </c>
      <c r="AV2" s="23"/>
      <c r="AW2" s="24"/>
      <c r="AX2" s="60" t="s">
        <v>261</v>
      </c>
      <c r="AY2" s="23"/>
      <c r="AZ2" s="24"/>
      <c r="BA2" s="60" t="s">
        <v>262</v>
      </c>
      <c r="BB2" s="23"/>
      <c r="BC2" s="24"/>
      <c r="BD2" s="60" t="s">
        <v>263</v>
      </c>
      <c r="BE2" s="23"/>
      <c r="BF2" s="24"/>
      <c r="BG2" s="60" t="s">
        <v>264</v>
      </c>
      <c r="BH2" s="23"/>
      <c r="BI2" s="24"/>
      <c r="BJ2" s="60" t="s">
        <v>265</v>
      </c>
      <c r="BK2" s="23"/>
      <c r="BL2" s="24"/>
      <c r="BM2" s="60" t="s">
        <v>266</v>
      </c>
      <c r="BN2" s="23"/>
      <c r="BO2" s="24"/>
      <c r="BP2" s="60" t="s">
        <v>267</v>
      </c>
      <c r="BQ2" s="23"/>
      <c r="BR2" s="24"/>
      <c r="BS2" s="60" t="s">
        <v>268</v>
      </c>
      <c r="BT2" s="23"/>
      <c r="BU2" s="24"/>
      <c r="BV2" s="60" t="s">
        <v>269</v>
      </c>
      <c r="BW2" s="23"/>
      <c r="BX2" s="24"/>
      <c r="BY2" s="60" t="s">
        <v>270</v>
      </c>
      <c r="BZ2" s="23"/>
      <c r="CA2" s="24"/>
      <c r="CB2" s="60" t="s">
        <v>271</v>
      </c>
      <c r="CC2" s="23"/>
      <c r="CD2" s="24"/>
      <c r="CE2" s="60" t="s">
        <v>272</v>
      </c>
      <c r="CF2" s="23"/>
      <c r="CG2" s="24"/>
      <c r="CH2" s="60" t="s">
        <v>273</v>
      </c>
      <c r="CI2" s="23"/>
      <c r="CJ2" s="24"/>
      <c r="CK2" s="60" t="s">
        <v>274</v>
      </c>
      <c r="CL2" s="23"/>
      <c r="CM2" s="24"/>
      <c r="CN2" s="60" t="s">
        <v>278</v>
      </c>
      <c r="CO2" s="23"/>
      <c r="CP2" s="24"/>
      <c r="CQ2" s="60" t="s">
        <v>279</v>
      </c>
      <c r="CR2" s="23"/>
      <c r="CS2" s="24"/>
      <c r="CT2" s="60" t="s">
        <v>280</v>
      </c>
      <c r="CU2" s="23"/>
      <c r="CV2" s="24"/>
      <c r="CW2" s="60" t="s">
        <v>281</v>
      </c>
      <c r="CX2" s="23"/>
      <c r="CY2" s="24"/>
      <c r="CZ2" s="60" t="s">
        <v>282</v>
      </c>
      <c r="DA2" s="23"/>
      <c r="DB2" s="24"/>
      <c r="DC2" s="60" t="s">
        <v>286</v>
      </c>
      <c r="DD2" s="23"/>
      <c r="DE2" s="24"/>
      <c r="DF2" s="60" t="s">
        <v>287</v>
      </c>
      <c r="DG2" s="23"/>
      <c r="DH2" s="24"/>
      <c r="DI2" s="60" t="s">
        <v>288</v>
      </c>
      <c r="DJ2" s="23"/>
      <c r="DK2" s="24"/>
      <c r="DL2" s="60" t="s">
        <v>289</v>
      </c>
      <c r="DM2" s="23"/>
      <c r="DN2" s="24"/>
      <c r="DO2" s="60" t="s">
        <v>290</v>
      </c>
      <c r="DP2" s="23"/>
      <c r="DQ2" s="24"/>
      <c r="DR2" s="60" t="s">
        <v>291</v>
      </c>
      <c r="DS2" s="23"/>
      <c r="DT2" s="24"/>
      <c r="DU2" s="60" t="s">
        <v>292</v>
      </c>
      <c r="DV2" s="23"/>
      <c r="DW2" s="24"/>
      <c r="DX2" s="60" t="s">
        <v>293</v>
      </c>
      <c r="DY2" s="23"/>
      <c r="DZ2" s="24"/>
      <c r="EA2" s="60" t="s">
        <v>294</v>
      </c>
      <c r="EB2" s="23"/>
      <c r="EC2" s="24"/>
      <c r="ED2" s="60" t="s">
        <v>295</v>
      </c>
      <c r="EE2" s="23"/>
      <c r="EF2" s="24"/>
      <c r="EG2" s="60" t="s">
        <v>296</v>
      </c>
      <c r="EH2" s="23"/>
      <c r="EI2" s="24"/>
      <c r="EJ2" s="60" t="s">
        <v>297</v>
      </c>
      <c r="EK2" s="23"/>
      <c r="EL2" s="24"/>
      <c r="EM2" s="60" t="s">
        <v>298</v>
      </c>
      <c r="EN2" s="23"/>
      <c r="EO2" s="24"/>
      <c r="EP2" s="60" t="s">
        <v>299</v>
      </c>
      <c r="EQ2" s="23"/>
      <c r="ER2" s="24"/>
      <c r="ES2" s="60" t="s">
        <v>303</v>
      </c>
      <c r="ET2" s="23"/>
      <c r="EU2" s="24"/>
      <c r="EV2" s="60" t="s">
        <v>304</v>
      </c>
      <c r="EW2" s="23"/>
      <c r="EX2" s="24"/>
      <c r="EY2" s="60" t="s">
        <v>305</v>
      </c>
      <c r="EZ2" s="23"/>
      <c r="FA2" s="24"/>
      <c r="FB2" s="60" t="s">
        <v>306</v>
      </c>
      <c r="FC2" s="23"/>
      <c r="FD2" s="24"/>
      <c r="FE2" s="60" t="s">
        <v>307</v>
      </c>
      <c r="FF2" s="23"/>
      <c r="FG2" s="24"/>
      <c r="FH2" s="60" t="s">
        <v>308</v>
      </c>
      <c r="FI2" s="23"/>
      <c r="FJ2" s="24"/>
      <c r="FK2" s="60" t="s">
        <v>309</v>
      </c>
      <c r="FL2" s="23"/>
      <c r="FM2" s="24"/>
      <c r="FN2" s="60" t="s">
        <v>310</v>
      </c>
      <c r="FO2" s="23"/>
      <c r="FP2" s="24"/>
      <c r="FQ2" s="60" t="s">
        <v>311</v>
      </c>
      <c r="FR2" s="23"/>
      <c r="FS2" s="24"/>
      <c r="FT2" s="60" t="s">
        <v>312</v>
      </c>
      <c r="FU2" s="23"/>
      <c r="FV2" s="24"/>
      <c r="FW2" s="60" t="s">
        <v>313</v>
      </c>
      <c r="FX2" s="23"/>
      <c r="FY2" s="24"/>
      <c r="FZ2" s="60" t="s">
        <v>314</v>
      </c>
      <c r="GA2" s="23"/>
      <c r="GB2" s="24"/>
      <c r="GC2" s="60" t="s">
        <v>315</v>
      </c>
      <c r="GD2" s="23"/>
      <c r="GE2" s="24"/>
      <c r="GF2" s="60" t="s">
        <v>316</v>
      </c>
      <c r="GG2" s="23"/>
      <c r="GH2" s="24"/>
      <c r="GI2" s="60" t="s">
        <v>317</v>
      </c>
      <c r="GJ2" s="23"/>
      <c r="GK2" s="24"/>
      <c r="GL2" s="60" t="s">
        <v>318</v>
      </c>
      <c r="GM2" s="23"/>
      <c r="GN2" s="24"/>
      <c r="GO2" s="60" t="s">
        <v>319</v>
      </c>
      <c r="GP2" s="23"/>
      <c r="GQ2" s="24"/>
      <c r="GR2" s="60" t="s">
        <v>320</v>
      </c>
      <c r="GS2" s="23"/>
      <c r="GT2" s="24"/>
      <c r="GU2" s="60" t="s">
        <v>321</v>
      </c>
      <c r="GV2" s="23"/>
      <c r="GW2" s="24"/>
      <c r="GX2" s="60" t="s">
        <v>322</v>
      </c>
      <c r="GY2" s="23"/>
      <c r="GZ2" s="24"/>
      <c r="HA2" s="60" t="s">
        <v>323</v>
      </c>
      <c r="HB2" s="23"/>
      <c r="HC2" s="24"/>
      <c r="HD2" s="60" t="s">
        <v>324</v>
      </c>
      <c r="HE2" s="23"/>
      <c r="HF2" s="24"/>
      <c r="HG2" s="60" t="s">
        <v>325</v>
      </c>
      <c r="HH2" s="23"/>
      <c r="HI2" s="24"/>
      <c r="HJ2" s="60" t="s">
        <v>326</v>
      </c>
      <c r="HK2" s="23"/>
      <c r="HL2" s="24"/>
      <c r="HM2" s="60" t="s">
        <v>330</v>
      </c>
      <c r="HN2" s="23"/>
      <c r="HO2" s="24"/>
      <c r="HP2" s="60" t="s">
        <v>334</v>
      </c>
      <c r="HQ2" s="23"/>
      <c r="HR2" s="24"/>
      <c r="HS2" s="60" t="s">
        <v>335</v>
      </c>
      <c r="HT2" s="23"/>
      <c r="HU2" s="24"/>
      <c r="HV2" s="60" t="s">
        <v>336</v>
      </c>
      <c r="HW2" s="23"/>
      <c r="HX2" s="24"/>
      <c r="HY2" s="60" t="s">
        <v>338</v>
      </c>
      <c r="HZ2" s="23"/>
      <c r="IA2" s="24"/>
      <c r="IB2" s="60" t="s">
        <v>339</v>
      </c>
      <c r="IC2" s="23"/>
      <c r="ID2" s="24"/>
      <c r="IE2" s="60" t="s">
        <v>340</v>
      </c>
      <c r="IF2" s="23"/>
      <c r="IG2" s="24"/>
      <c r="IH2" s="60" t="s">
        <v>341</v>
      </c>
      <c r="II2" s="23"/>
      <c r="IJ2" s="24"/>
      <c r="IK2" s="60" t="s">
        <v>342</v>
      </c>
      <c r="IL2" s="23"/>
      <c r="IM2" s="24"/>
      <c r="IN2" s="60" t="s">
        <v>343</v>
      </c>
      <c r="IO2" s="23"/>
      <c r="IP2" s="24"/>
      <c r="IQ2" s="60" t="s">
        <v>346</v>
      </c>
      <c r="IR2" s="23"/>
      <c r="IS2" s="24"/>
      <c r="IT2" s="60" t="s">
        <v>348</v>
      </c>
      <c r="IU2" s="23"/>
      <c r="IV2" s="24"/>
      <c r="IW2" s="60" t="s">
        <v>349</v>
      </c>
      <c r="IX2" s="23"/>
      <c r="IY2" s="24"/>
      <c r="IZ2" s="60" t="s">
        <v>353</v>
      </c>
      <c r="JA2" s="23"/>
      <c r="JB2" s="24"/>
      <c r="JC2" s="60" t="s">
        <v>357</v>
      </c>
      <c r="JD2" s="23"/>
      <c r="JE2" s="24"/>
      <c r="JF2" s="60" t="s">
        <v>358</v>
      </c>
      <c r="JG2" s="23"/>
      <c r="JH2" s="24"/>
      <c r="JI2" s="60" t="s">
        <v>359</v>
      </c>
      <c r="JJ2" s="23"/>
      <c r="JK2" s="24"/>
      <c r="JL2" s="60" t="s">
        <v>360</v>
      </c>
      <c r="JM2" s="23"/>
      <c r="JN2" s="24"/>
      <c r="JO2" s="60" t="s">
        <v>361</v>
      </c>
      <c r="JP2" s="23"/>
      <c r="JQ2" s="24"/>
      <c r="JR2" s="60" t="s">
        <v>365</v>
      </c>
      <c r="JS2" s="23"/>
      <c r="JT2" s="24"/>
      <c r="JU2" s="60" t="s">
        <v>366</v>
      </c>
      <c r="JV2" s="23"/>
      <c r="JW2" s="28" t="s">
        <v>209</v>
      </c>
      <c r="JX2" s="29"/>
    </row>
    <row r="3" spans="1:285" s="19" customFormat="1" x14ac:dyDescent="0.25">
      <c r="A3" s="19" t="s">
        <v>76</v>
      </c>
      <c r="B3" s="22" t="s">
        <v>0</v>
      </c>
      <c r="C3" s="19" t="s">
        <v>208</v>
      </c>
      <c r="D3" s="16" t="s">
        <v>207</v>
      </c>
      <c r="E3" s="14" t="s">
        <v>206</v>
      </c>
      <c r="F3" s="21" t="s">
        <v>205</v>
      </c>
      <c r="G3" s="16" t="s">
        <v>207</v>
      </c>
      <c r="H3" s="14" t="s">
        <v>206</v>
      </c>
      <c r="I3" s="21" t="s">
        <v>205</v>
      </c>
      <c r="J3" s="16" t="s">
        <v>207</v>
      </c>
      <c r="K3" s="14" t="s">
        <v>206</v>
      </c>
      <c r="L3" s="21" t="s">
        <v>205</v>
      </c>
      <c r="M3" s="16" t="s">
        <v>207</v>
      </c>
      <c r="N3" s="14" t="s">
        <v>206</v>
      </c>
      <c r="O3" s="21" t="s">
        <v>205</v>
      </c>
      <c r="P3" s="16" t="s">
        <v>207</v>
      </c>
      <c r="Q3" s="14" t="s">
        <v>206</v>
      </c>
      <c r="R3" s="21" t="s">
        <v>205</v>
      </c>
      <c r="S3" s="16" t="s">
        <v>207</v>
      </c>
      <c r="T3" s="14" t="s">
        <v>206</v>
      </c>
      <c r="U3" s="21" t="s">
        <v>205</v>
      </c>
      <c r="V3" s="16" t="s">
        <v>207</v>
      </c>
      <c r="W3" s="14" t="s">
        <v>206</v>
      </c>
      <c r="X3" s="21" t="s">
        <v>205</v>
      </c>
      <c r="Y3" s="16" t="s">
        <v>207</v>
      </c>
      <c r="Z3" s="14" t="s">
        <v>206</v>
      </c>
      <c r="AA3" s="21" t="s">
        <v>205</v>
      </c>
      <c r="AB3" s="16" t="s">
        <v>207</v>
      </c>
      <c r="AC3" s="14" t="s">
        <v>206</v>
      </c>
      <c r="AD3" s="21" t="s">
        <v>205</v>
      </c>
      <c r="AE3" s="16" t="s">
        <v>207</v>
      </c>
      <c r="AF3" s="14" t="s">
        <v>206</v>
      </c>
      <c r="AG3" s="21" t="s">
        <v>205</v>
      </c>
      <c r="AH3" s="16" t="s">
        <v>207</v>
      </c>
      <c r="AI3" s="14" t="s">
        <v>206</v>
      </c>
      <c r="AJ3" s="21" t="s">
        <v>205</v>
      </c>
      <c r="AK3" s="16" t="s">
        <v>207</v>
      </c>
      <c r="AL3" s="14" t="s">
        <v>206</v>
      </c>
      <c r="AM3" s="21" t="s">
        <v>205</v>
      </c>
      <c r="AN3" s="16" t="s">
        <v>207</v>
      </c>
      <c r="AO3" s="14" t="s">
        <v>206</v>
      </c>
      <c r="AP3" s="21" t="s">
        <v>205</v>
      </c>
      <c r="AQ3" s="16" t="s">
        <v>207</v>
      </c>
      <c r="AR3" s="14" t="s">
        <v>206</v>
      </c>
      <c r="AS3" s="21" t="s">
        <v>205</v>
      </c>
      <c r="AT3" s="16" t="s">
        <v>207</v>
      </c>
      <c r="AU3" s="14" t="s">
        <v>206</v>
      </c>
      <c r="AV3" s="21" t="s">
        <v>205</v>
      </c>
      <c r="AW3" s="16" t="s">
        <v>207</v>
      </c>
      <c r="AX3" s="14" t="s">
        <v>206</v>
      </c>
      <c r="AY3" s="21" t="s">
        <v>205</v>
      </c>
      <c r="AZ3" s="16" t="s">
        <v>207</v>
      </c>
      <c r="BA3" s="14" t="s">
        <v>206</v>
      </c>
      <c r="BB3" s="21" t="s">
        <v>205</v>
      </c>
      <c r="BC3" s="16" t="s">
        <v>207</v>
      </c>
      <c r="BD3" s="14" t="s">
        <v>206</v>
      </c>
      <c r="BE3" s="21" t="s">
        <v>205</v>
      </c>
      <c r="BF3" s="16" t="s">
        <v>207</v>
      </c>
      <c r="BG3" s="14" t="s">
        <v>206</v>
      </c>
      <c r="BH3" s="21" t="s">
        <v>205</v>
      </c>
      <c r="BI3" s="16" t="s">
        <v>207</v>
      </c>
      <c r="BJ3" s="14" t="s">
        <v>206</v>
      </c>
      <c r="BK3" s="21" t="s">
        <v>205</v>
      </c>
      <c r="BL3" s="16" t="s">
        <v>207</v>
      </c>
      <c r="BM3" s="14" t="s">
        <v>206</v>
      </c>
      <c r="BN3" s="21" t="s">
        <v>205</v>
      </c>
      <c r="BO3" s="16" t="s">
        <v>207</v>
      </c>
      <c r="BP3" s="14" t="s">
        <v>206</v>
      </c>
      <c r="BQ3" s="21" t="s">
        <v>205</v>
      </c>
      <c r="BR3" s="16" t="s">
        <v>207</v>
      </c>
      <c r="BS3" s="14" t="s">
        <v>206</v>
      </c>
      <c r="BT3" s="21" t="s">
        <v>205</v>
      </c>
      <c r="BU3" s="16" t="s">
        <v>207</v>
      </c>
      <c r="BV3" s="14" t="s">
        <v>206</v>
      </c>
      <c r="BW3" s="21" t="s">
        <v>205</v>
      </c>
      <c r="BX3" s="16" t="s">
        <v>207</v>
      </c>
      <c r="BY3" s="14" t="s">
        <v>206</v>
      </c>
      <c r="BZ3" s="21" t="s">
        <v>205</v>
      </c>
      <c r="CA3" s="16" t="s">
        <v>207</v>
      </c>
      <c r="CB3" s="14" t="s">
        <v>206</v>
      </c>
      <c r="CC3" s="21" t="s">
        <v>205</v>
      </c>
      <c r="CD3" s="16" t="s">
        <v>207</v>
      </c>
      <c r="CE3" s="14" t="s">
        <v>206</v>
      </c>
      <c r="CF3" s="21" t="s">
        <v>205</v>
      </c>
      <c r="CG3" s="16" t="s">
        <v>207</v>
      </c>
      <c r="CH3" s="14" t="s">
        <v>206</v>
      </c>
      <c r="CI3" s="21" t="s">
        <v>205</v>
      </c>
      <c r="CJ3" s="16" t="s">
        <v>207</v>
      </c>
      <c r="CK3" s="14" t="s">
        <v>206</v>
      </c>
      <c r="CL3" s="21" t="s">
        <v>205</v>
      </c>
      <c r="CM3" s="16" t="s">
        <v>207</v>
      </c>
      <c r="CN3" s="14" t="s">
        <v>206</v>
      </c>
      <c r="CO3" s="21" t="s">
        <v>205</v>
      </c>
      <c r="CP3" s="16" t="s">
        <v>207</v>
      </c>
      <c r="CQ3" s="14" t="s">
        <v>206</v>
      </c>
      <c r="CR3" s="21" t="s">
        <v>205</v>
      </c>
      <c r="CS3" s="16" t="s">
        <v>207</v>
      </c>
      <c r="CT3" s="14" t="s">
        <v>206</v>
      </c>
      <c r="CU3" s="21" t="s">
        <v>205</v>
      </c>
      <c r="CV3" s="16" t="s">
        <v>207</v>
      </c>
      <c r="CW3" s="14" t="s">
        <v>206</v>
      </c>
      <c r="CX3" s="21" t="s">
        <v>205</v>
      </c>
      <c r="CY3" s="16" t="s">
        <v>207</v>
      </c>
      <c r="CZ3" s="14" t="s">
        <v>206</v>
      </c>
      <c r="DA3" s="21" t="s">
        <v>205</v>
      </c>
      <c r="DB3" s="16" t="s">
        <v>207</v>
      </c>
      <c r="DC3" s="14" t="s">
        <v>206</v>
      </c>
      <c r="DD3" s="21" t="s">
        <v>205</v>
      </c>
      <c r="DE3" s="16" t="s">
        <v>207</v>
      </c>
      <c r="DF3" s="14" t="s">
        <v>206</v>
      </c>
      <c r="DG3" s="21" t="s">
        <v>205</v>
      </c>
      <c r="DH3" s="16" t="s">
        <v>207</v>
      </c>
      <c r="DI3" s="14" t="s">
        <v>206</v>
      </c>
      <c r="DJ3" s="21" t="s">
        <v>205</v>
      </c>
      <c r="DK3" s="16" t="s">
        <v>207</v>
      </c>
      <c r="DL3" s="14" t="s">
        <v>206</v>
      </c>
      <c r="DM3" s="21" t="s">
        <v>205</v>
      </c>
      <c r="DN3" s="16" t="s">
        <v>207</v>
      </c>
      <c r="DO3" s="14" t="s">
        <v>206</v>
      </c>
      <c r="DP3" s="21" t="s">
        <v>205</v>
      </c>
      <c r="DQ3" s="16" t="s">
        <v>207</v>
      </c>
      <c r="DR3" s="14" t="s">
        <v>206</v>
      </c>
      <c r="DS3" s="21" t="s">
        <v>205</v>
      </c>
      <c r="DT3" s="16" t="s">
        <v>207</v>
      </c>
      <c r="DU3" s="14" t="s">
        <v>206</v>
      </c>
      <c r="DV3" s="21" t="s">
        <v>205</v>
      </c>
      <c r="DW3" s="16" t="s">
        <v>207</v>
      </c>
      <c r="DX3" s="14" t="s">
        <v>206</v>
      </c>
      <c r="DY3" s="21" t="s">
        <v>205</v>
      </c>
      <c r="DZ3" s="16" t="s">
        <v>207</v>
      </c>
      <c r="EA3" s="14" t="s">
        <v>206</v>
      </c>
      <c r="EB3" s="21" t="s">
        <v>205</v>
      </c>
      <c r="EC3" s="16" t="s">
        <v>207</v>
      </c>
      <c r="ED3" s="14" t="s">
        <v>206</v>
      </c>
      <c r="EE3" s="21" t="s">
        <v>205</v>
      </c>
      <c r="EF3" s="16" t="s">
        <v>207</v>
      </c>
      <c r="EG3" s="14" t="s">
        <v>206</v>
      </c>
      <c r="EH3" s="21" t="s">
        <v>205</v>
      </c>
      <c r="EI3" s="16" t="s">
        <v>207</v>
      </c>
      <c r="EJ3" s="14" t="s">
        <v>206</v>
      </c>
      <c r="EK3" s="21" t="s">
        <v>205</v>
      </c>
      <c r="EL3" s="16" t="s">
        <v>207</v>
      </c>
      <c r="EM3" s="14" t="s">
        <v>206</v>
      </c>
      <c r="EN3" s="21" t="s">
        <v>205</v>
      </c>
      <c r="EO3" s="16" t="s">
        <v>207</v>
      </c>
      <c r="EP3" s="14" t="s">
        <v>206</v>
      </c>
      <c r="EQ3" s="21" t="s">
        <v>205</v>
      </c>
      <c r="ER3" s="16" t="s">
        <v>207</v>
      </c>
      <c r="ES3" s="14" t="s">
        <v>206</v>
      </c>
      <c r="ET3" s="21" t="s">
        <v>205</v>
      </c>
      <c r="EU3" s="16" t="s">
        <v>207</v>
      </c>
      <c r="EV3" s="14" t="s">
        <v>206</v>
      </c>
      <c r="EW3" s="21" t="s">
        <v>205</v>
      </c>
      <c r="EX3" s="16" t="s">
        <v>207</v>
      </c>
      <c r="EY3" s="14" t="s">
        <v>206</v>
      </c>
      <c r="EZ3" s="21" t="s">
        <v>205</v>
      </c>
      <c r="FA3" s="16" t="s">
        <v>207</v>
      </c>
      <c r="FB3" s="14" t="s">
        <v>206</v>
      </c>
      <c r="FC3" s="21" t="s">
        <v>205</v>
      </c>
      <c r="FD3" s="16" t="s">
        <v>207</v>
      </c>
      <c r="FE3" s="14" t="s">
        <v>206</v>
      </c>
      <c r="FF3" s="21" t="s">
        <v>205</v>
      </c>
      <c r="FG3" s="16" t="s">
        <v>207</v>
      </c>
      <c r="FH3" s="14" t="s">
        <v>206</v>
      </c>
      <c r="FI3" s="21" t="s">
        <v>205</v>
      </c>
      <c r="FJ3" s="16" t="s">
        <v>207</v>
      </c>
      <c r="FK3" s="14" t="s">
        <v>206</v>
      </c>
      <c r="FL3" s="21" t="s">
        <v>205</v>
      </c>
      <c r="FM3" s="16" t="s">
        <v>207</v>
      </c>
      <c r="FN3" s="14" t="s">
        <v>206</v>
      </c>
      <c r="FO3" s="21" t="s">
        <v>205</v>
      </c>
      <c r="FP3" s="16" t="s">
        <v>207</v>
      </c>
      <c r="FQ3" s="14" t="s">
        <v>206</v>
      </c>
      <c r="FR3" s="21" t="s">
        <v>205</v>
      </c>
      <c r="FS3" s="16" t="s">
        <v>207</v>
      </c>
      <c r="FT3" s="14" t="s">
        <v>206</v>
      </c>
      <c r="FU3" s="21" t="s">
        <v>205</v>
      </c>
      <c r="FV3" s="16" t="s">
        <v>207</v>
      </c>
      <c r="FW3" s="14" t="s">
        <v>206</v>
      </c>
      <c r="FX3" s="21" t="s">
        <v>205</v>
      </c>
      <c r="FY3" s="16" t="s">
        <v>207</v>
      </c>
      <c r="FZ3" s="14" t="s">
        <v>206</v>
      </c>
      <c r="GA3" s="21" t="s">
        <v>205</v>
      </c>
      <c r="GB3" s="16" t="s">
        <v>207</v>
      </c>
      <c r="GC3" s="14" t="s">
        <v>206</v>
      </c>
      <c r="GD3" s="21" t="s">
        <v>205</v>
      </c>
      <c r="GE3" s="16" t="s">
        <v>207</v>
      </c>
      <c r="GF3" s="14" t="s">
        <v>206</v>
      </c>
      <c r="GG3" s="21" t="s">
        <v>205</v>
      </c>
      <c r="GH3" s="16" t="s">
        <v>207</v>
      </c>
      <c r="GI3" s="14" t="s">
        <v>206</v>
      </c>
      <c r="GJ3" s="21" t="s">
        <v>205</v>
      </c>
      <c r="GK3" s="16" t="s">
        <v>207</v>
      </c>
      <c r="GL3" s="14" t="s">
        <v>206</v>
      </c>
      <c r="GM3" s="21" t="s">
        <v>205</v>
      </c>
      <c r="GN3" s="16" t="s">
        <v>207</v>
      </c>
      <c r="GO3" s="14" t="s">
        <v>206</v>
      </c>
      <c r="GP3" s="21" t="s">
        <v>205</v>
      </c>
      <c r="GQ3" s="16" t="s">
        <v>207</v>
      </c>
      <c r="GR3" s="14" t="s">
        <v>206</v>
      </c>
      <c r="GS3" s="21" t="s">
        <v>205</v>
      </c>
      <c r="GT3" s="16" t="s">
        <v>207</v>
      </c>
      <c r="GU3" s="14" t="s">
        <v>206</v>
      </c>
      <c r="GV3" s="21" t="s">
        <v>205</v>
      </c>
      <c r="GW3" s="16" t="s">
        <v>207</v>
      </c>
      <c r="GX3" s="14" t="s">
        <v>206</v>
      </c>
      <c r="GY3" s="21" t="s">
        <v>205</v>
      </c>
      <c r="GZ3" s="16" t="s">
        <v>207</v>
      </c>
      <c r="HA3" s="14" t="s">
        <v>206</v>
      </c>
      <c r="HB3" s="21" t="s">
        <v>205</v>
      </c>
      <c r="HC3" s="16" t="s">
        <v>207</v>
      </c>
      <c r="HD3" s="14" t="s">
        <v>206</v>
      </c>
      <c r="HE3" s="21" t="s">
        <v>205</v>
      </c>
      <c r="HF3" s="16" t="s">
        <v>207</v>
      </c>
      <c r="HG3" s="14" t="s">
        <v>206</v>
      </c>
      <c r="HH3" s="21" t="s">
        <v>205</v>
      </c>
      <c r="HI3" s="16" t="s">
        <v>207</v>
      </c>
      <c r="HJ3" s="14" t="s">
        <v>206</v>
      </c>
      <c r="HK3" s="21" t="s">
        <v>205</v>
      </c>
      <c r="HL3" s="16" t="s">
        <v>207</v>
      </c>
      <c r="HM3" s="14" t="s">
        <v>206</v>
      </c>
      <c r="HN3" s="21" t="s">
        <v>205</v>
      </c>
      <c r="HO3" s="16" t="s">
        <v>207</v>
      </c>
      <c r="HP3" s="14" t="s">
        <v>206</v>
      </c>
      <c r="HQ3" s="21" t="s">
        <v>205</v>
      </c>
      <c r="HR3" s="16" t="s">
        <v>207</v>
      </c>
      <c r="HS3" s="14" t="s">
        <v>206</v>
      </c>
      <c r="HT3" s="21" t="s">
        <v>205</v>
      </c>
      <c r="HU3" s="16" t="s">
        <v>207</v>
      </c>
      <c r="HV3" s="14" t="s">
        <v>206</v>
      </c>
      <c r="HW3" s="21" t="s">
        <v>205</v>
      </c>
      <c r="HX3" s="16" t="s">
        <v>207</v>
      </c>
      <c r="HY3" s="14" t="s">
        <v>206</v>
      </c>
      <c r="HZ3" s="21" t="s">
        <v>205</v>
      </c>
      <c r="IA3" s="16" t="s">
        <v>207</v>
      </c>
      <c r="IB3" s="14" t="s">
        <v>206</v>
      </c>
      <c r="IC3" s="21" t="s">
        <v>205</v>
      </c>
      <c r="ID3" s="16" t="s">
        <v>207</v>
      </c>
      <c r="IE3" s="14" t="s">
        <v>206</v>
      </c>
      <c r="IF3" s="21" t="s">
        <v>205</v>
      </c>
      <c r="IG3" s="16" t="s">
        <v>207</v>
      </c>
      <c r="IH3" s="14" t="s">
        <v>206</v>
      </c>
      <c r="II3" s="21" t="s">
        <v>205</v>
      </c>
      <c r="IJ3" s="16" t="s">
        <v>207</v>
      </c>
      <c r="IK3" s="14" t="s">
        <v>206</v>
      </c>
      <c r="IL3" s="21" t="s">
        <v>205</v>
      </c>
      <c r="IM3" s="16" t="s">
        <v>207</v>
      </c>
      <c r="IN3" s="14" t="s">
        <v>206</v>
      </c>
      <c r="IO3" s="21" t="s">
        <v>205</v>
      </c>
      <c r="IP3" s="16" t="s">
        <v>207</v>
      </c>
      <c r="IQ3" s="14" t="s">
        <v>206</v>
      </c>
      <c r="IR3" s="21" t="s">
        <v>205</v>
      </c>
      <c r="IS3" s="16" t="s">
        <v>207</v>
      </c>
      <c r="IT3" s="14" t="s">
        <v>206</v>
      </c>
      <c r="IU3" s="21" t="s">
        <v>205</v>
      </c>
      <c r="IV3" s="16" t="s">
        <v>207</v>
      </c>
      <c r="IW3" s="14" t="s">
        <v>206</v>
      </c>
      <c r="IX3" s="21" t="s">
        <v>205</v>
      </c>
      <c r="IY3" s="16" t="s">
        <v>207</v>
      </c>
      <c r="IZ3" s="14" t="s">
        <v>206</v>
      </c>
      <c r="JA3" s="21" t="s">
        <v>205</v>
      </c>
      <c r="JB3" s="16" t="s">
        <v>207</v>
      </c>
      <c r="JC3" s="14" t="s">
        <v>206</v>
      </c>
      <c r="JD3" s="21" t="s">
        <v>205</v>
      </c>
      <c r="JE3" s="16" t="s">
        <v>207</v>
      </c>
      <c r="JF3" s="14" t="s">
        <v>206</v>
      </c>
      <c r="JG3" s="21" t="s">
        <v>205</v>
      </c>
      <c r="JH3" s="16" t="s">
        <v>207</v>
      </c>
      <c r="JI3" s="14" t="s">
        <v>206</v>
      </c>
      <c r="JJ3" s="21" t="s">
        <v>205</v>
      </c>
      <c r="JK3" s="16" t="s">
        <v>207</v>
      </c>
      <c r="JL3" s="14" t="s">
        <v>206</v>
      </c>
      <c r="JM3" s="21" t="s">
        <v>205</v>
      </c>
      <c r="JN3" s="16" t="s">
        <v>207</v>
      </c>
      <c r="JO3" s="14" t="s">
        <v>206</v>
      </c>
      <c r="JP3" s="21" t="s">
        <v>205</v>
      </c>
      <c r="JQ3" s="16" t="s">
        <v>207</v>
      </c>
      <c r="JR3" s="14" t="s">
        <v>206</v>
      </c>
      <c r="JS3" s="21" t="s">
        <v>205</v>
      </c>
      <c r="JT3" s="16" t="s">
        <v>207</v>
      </c>
      <c r="JU3" s="14" t="s">
        <v>206</v>
      </c>
      <c r="JV3" s="21" t="s">
        <v>205</v>
      </c>
      <c r="JW3" s="14" t="s">
        <v>131</v>
      </c>
      <c r="JX3" s="43" t="s">
        <v>132</v>
      </c>
      <c r="JY3" s="36"/>
    </row>
    <row r="4" spans="1:285" s="19" customFormat="1" x14ac:dyDescent="0.25">
      <c r="A4" s="13" t="s">
        <v>123</v>
      </c>
      <c r="B4" s="44" t="s">
        <v>124</v>
      </c>
      <c r="C4" s="13" t="s">
        <v>204</v>
      </c>
      <c r="E4" s="15">
        <v>5</v>
      </c>
      <c r="F4" s="15">
        <v>13.5</v>
      </c>
      <c r="G4" s="15"/>
      <c r="H4" s="15">
        <v>5</v>
      </c>
      <c r="I4" s="15">
        <v>0</v>
      </c>
      <c r="J4" s="15"/>
      <c r="K4" s="15">
        <v>5</v>
      </c>
      <c r="L4" s="15">
        <v>0</v>
      </c>
      <c r="M4" s="15"/>
      <c r="N4" s="15">
        <v>5</v>
      </c>
      <c r="O4" s="15">
        <v>6.75</v>
      </c>
      <c r="P4" s="15"/>
      <c r="Q4" s="15">
        <v>5</v>
      </c>
      <c r="R4" s="15">
        <v>0</v>
      </c>
      <c r="S4" s="15"/>
      <c r="T4" s="15">
        <v>5</v>
      </c>
      <c r="U4" s="15">
        <v>0</v>
      </c>
      <c r="V4" s="15"/>
      <c r="W4" s="15">
        <v>5</v>
      </c>
      <c r="X4" s="15">
        <v>0</v>
      </c>
      <c r="Y4" s="15"/>
      <c r="Z4" s="15">
        <v>5</v>
      </c>
      <c r="AA4" s="15">
        <v>12</v>
      </c>
      <c r="AB4" s="15"/>
      <c r="AC4" s="15">
        <v>5</v>
      </c>
      <c r="AD4" s="15">
        <v>3.5</v>
      </c>
      <c r="AE4" s="15"/>
      <c r="AF4" s="15">
        <v>5</v>
      </c>
      <c r="AG4" s="15">
        <v>2.75</v>
      </c>
      <c r="AH4" s="15"/>
      <c r="AI4" s="15">
        <v>5</v>
      </c>
      <c r="AJ4" s="15">
        <v>9.4499999999999993</v>
      </c>
      <c r="AK4" s="15"/>
      <c r="AL4" s="15">
        <v>5</v>
      </c>
      <c r="AM4" s="15">
        <v>0</v>
      </c>
      <c r="AN4" s="15"/>
      <c r="AO4" s="15">
        <v>5</v>
      </c>
      <c r="AP4" s="15">
        <v>14.5</v>
      </c>
      <c r="AQ4" s="15"/>
      <c r="AR4" s="15">
        <v>5</v>
      </c>
      <c r="AS4" s="15">
        <v>8.5</v>
      </c>
      <c r="AT4" s="15"/>
      <c r="AU4" s="15">
        <v>5</v>
      </c>
      <c r="AV4" s="15">
        <v>0</v>
      </c>
      <c r="AW4" s="15"/>
      <c r="AX4" s="15">
        <v>5</v>
      </c>
      <c r="AY4" s="15">
        <v>3.5</v>
      </c>
      <c r="AZ4" s="15"/>
      <c r="BA4" s="15">
        <v>5</v>
      </c>
      <c r="BB4" s="15">
        <v>1.3</v>
      </c>
      <c r="BC4" s="15"/>
      <c r="BD4" s="15">
        <v>3</v>
      </c>
      <c r="BE4" s="15">
        <v>6.5</v>
      </c>
      <c r="BF4" s="15"/>
      <c r="BG4" s="15">
        <v>5</v>
      </c>
      <c r="BH4" s="15">
        <v>0</v>
      </c>
      <c r="BI4" s="15"/>
      <c r="BJ4" s="15">
        <v>5</v>
      </c>
      <c r="BK4" s="15">
        <v>4.6500000000000004</v>
      </c>
      <c r="BL4" s="15"/>
      <c r="BM4" s="15">
        <v>5</v>
      </c>
      <c r="BN4" s="15">
        <v>0</v>
      </c>
      <c r="BO4" s="15"/>
      <c r="BP4" s="15">
        <v>3</v>
      </c>
      <c r="BQ4" s="15">
        <v>0</v>
      </c>
      <c r="BR4" s="15"/>
      <c r="BS4" s="15">
        <v>4</v>
      </c>
      <c r="BT4" s="15">
        <v>4.75</v>
      </c>
      <c r="BU4" s="15"/>
      <c r="BV4" s="15">
        <v>5</v>
      </c>
      <c r="BW4" s="15">
        <v>8.5</v>
      </c>
      <c r="BX4" s="15"/>
      <c r="BY4" s="15">
        <v>4</v>
      </c>
      <c r="BZ4" s="15">
        <v>0</v>
      </c>
      <c r="CA4" s="15"/>
      <c r="CB4" s="15">
        <v>5</v>
      </c>
      <c r="CC4" s="15">
        <v>2.75</v>
      </c>
      <c r="CD4" s="15"/>
      <c r="CE4" s="15">
        <v>5</v>
      </c>
      <c r="CF4" s="15">
        <v>3.25</v>
      </c>
      <c r="CG4" s="15"/>
      <c r="CH4" s="15">
        <v>5</v>
      </c>
      <c r="CI4" s="15">
        <v>5.5</v>
      </c>
      <c r="CJ4" s="15"/>
      <c r="CK4" s="15">
        <v>5</v>
      </c>
      <c r="CL4" s="15">
        <v>0</v>
      </c>
      <c r="CM4" s="15"/>
      <c r="CN4" s="15">
        <v>1</v>
      </c>
      <c r="CO4" s="15">
        <v>0</v>
      </c>
      <c r="CP4" s="15">
        <v>20</v>
      </c>
      <c r="CQ4" s="15"/>
      <c r="CR4" s="15"/>
      <c r="CS4" s="15"/>
      <c r="CT4" s="15">
        <v>5</v>
      </c>
      <c r="CU4" s="15">
        <v>2.1</v>
      </c>
      <c r="CV4" s="15"/>
      <c r="CW4" s="15">
        <v>5</v>
      </c>
      <c r="CX4" s="15">
        <v>0</v>
      </c>
      <c r="CY4" s="15"/>
      <c r="CZ4" s="15">
        <v>4</v>
      </c>
      <c r="DA4" s="15">
        <v>0</v>
      </c>
      <c r="DB4" s="15"/>
      <c r="DC4" s="15">
        <v>5</v>
      </c>
      <c r="DD4" s="15">
        <v>1</v>
      </c>
      <c r="DE4" s="15"/>
      <c r="DF4" s="15">
        <v>4</v>
      </c>
      <c r="DG4" s="15">
        <v>0</v>
      </c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/>
      <c r="HH4"/>
      <c r="HI4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37">
        <v>0.25</v>
      </c>
      <c r="JX4" s="37">
        <f>JW4+JT4-JU4+JV4</f>
        <v>0.25</v>
      </c>
      <c r="JY4" s="36"/>
    </row>
    <row r="5" spans="1:285" ht="15" hidden="1" customHeight="1" x14ac:dyDescent="0.25">
      <c r="A5" s="13" t="s">
        <v>100</v>
      </c>
      <c r="B5" s="44" t="s">
        <v>99</v>
      </c>
      <c r="C5" s="13" t="s">
        <v>203</v>
      </c>
      <c r="E5" s="15">
        <v>3</v>
      </c>
      <c r="F5" s="15">
        <v>1.95</v>
      </c>
      <c r="H5" s="15">
        <v>4</v>
      </c>
      <c r="I5" s="15">
        <v>4</v>
      </c>
      <c r="K5" s="15">
        <v>5</v>
      </c>
      <c r="L5" s="15">
        <v>4.55</v>
      </c>
      <c r="N5" s="15">
        <v>5</v>
      </c>
      <c r="O5" s="15">
        <v>1.4000000000000001</v>
      </c>
      <c r="Q5" s="15">
        <v>5</v>
      </c>
      <c r="R5" s="15">
        <v>5</v>
      </c>
      <c r="T5" s="15">
        <v>4</v>
      </c>
      <c r="U5" s="15">
        <v>2.8000000000000003</v>
      </c>
      <c r="W5" s="15">
        <v>4</v>
      </c>
      <c r="X5" s="15">
        <v>3.5</v>
      </c>
      <c r="Z5" s="15">
        <v>5</v>
      </c>
      <c r="AA5" s="15">
        <v>1.4000000000000001</v>
      </c>
      <c r="AC5" s="15">
        <v>5</v>
      </c>
      <c r="AD5" s="15">
        <v>0</v>
      </c>
      <c r="AI5"/>
      <c r="AJ5"/>
      <c r="AK5"/>
      <c r="EG5" s="15" t="e">
        <v>#N/A</v>
      </c>
      <c r="EH5" s="15" t="e">
        <v>#N/A</v>
      </c>
      <c r="EJ5" s="15" t="e">
        <v>#N/A</v>
      </c>
      <c r="EK5" s="15" t="e">
        <v>#N/A</v>
      </c>
      <c r="EP5" s="15" t="e">
        <v>#N/A</v>
      </c>
      <c r="EQ5" s="15" t="e">
        <v>#N/A</v>
      </c>
      <c r="ES5" s="15" t="e">
        <v>#N/A</v>
      </c>
      <c r="ET5" s="15" t="e">
        <v>#N/A</v>
      </c>
      <c r="FB5" s="15" t="e">
        <v>#N/A</v>
      </c>
      <c r="FC5" s="15" t="e">
        <v>#N/A</v>
      </c>
      <c r="FE5" s="15" t="e">
        <v>#N/A</v>
      </c>
      <c r="FF5" s="15" t="e">
        <v>#N/A</v>
      </c>
      <c r="FQ5" s="15" t="e">
        <v>#N/A</v>
      </c>
      <c r="FR5" s="15" t="e">
        <v>#N/A</v>
      </c>
      <c r="FT5" s="15" t="e">
        <v>#N/A</v>
      </c>
      <c r="FU5" s="15" t="e">
        <v>#N/A</v>
      </c>
      <c r="FW5" s="15" t="e">
        <v>#N/A</v>
      </c>
      <c r="FX5" s="15" t="e">
        <v>#N/A</v>
      </c>
      <c r="FZ5" s="15" t="e">
        <v>#N/A</v>
      </c>
      <c r="GA5" s="15" t="e">
        <v>#N/A</v>
      </c>
      <c r="GC5" s="15" t="e">
        <v>#N/A</v>
      </c>
      <c r="GD5" s="15" t="e">
        <v>#N/A</v>
      </c>
      <c r="GF5" s="15" t="e">
        <v>#N/A</v>
      </c>
      <c r="GG5" s="15" t="e">
        <v>#N/A</v>
      </c>
      <c r="GI5" s="15" t="e">
        <v>#N/A</v>
      </c>
      <c r="GJ5" s="15" t="e">
        <v>#N/A</v>
      </c>
      <c r="GL5" s="15" t="e">
        <v>#N/A</v>
      </c>
      <c r="GM5" s="15" t="e">
        <v>#N/A</v>
      </c>
      <c r="GO5" s="15" t="e">
        <v>#N/A</v>
      </c>
      <c r="GP5" s="15" t="e">
        <v>#N/A</v>
      </c>
      <c r="GR5" s="15" t="e">
        <v>#N/A</v>
      </c>
      <c r="GS5" s="15" t="e">
        <v>#N/A</v>
      </c>
      <c r="GU5" s="15" t="e">
        <v>#N/A</v>
      </c>
      <c r="GV5" s="15" t="e">
        <v>#N/A</v>
      </c>
      <c r="GX5" s="15" t="e">
        <v>#N/A</v>
      </c>
      <c r="GY5" s="15" t="e">
        <v>#N/A</v>
      </c>
      <c r="HA5" s="15" t="e">
        <v>#N/A</v>
      </c>
      <c r="HB5" s="15" t="e">
        <v>#N/A</v>
      </c>
      <c r="HD5" s="15" t="e">
        <v>#N/A</v>
      </c>
      <c r="HE5" s="15" t="e">
        <v>#N/A</v>
      </c>
      <c r="HG5" t="e">
        <v>#N/A</v>
      </c>
      <c r="HH5" t="e">
        <v>#N/A</v>
      </c>
      <c r="HI5"/>
      <c r="HJ5" s="15" t="e">
        <v>#N/A</v>
      </c>
      <c r="HK5" s="15" t="e">
        <v>#N/A</v>
      </c>
      <c r="HM5" s="15" t="e">
        <v>#N/A</v>
      </c>
      <c r="HN5" s="15" t="e">
        <v>#N/A</v>
      </c>
      <c r="HP5" s="15" t="e">
        <v>#N/A</v>
      </c>
      <c r="HQ5" s="15" t="e">
        <v>#N/A</v>
      </c>
      <c r="HS5" s="15" t="e">
        <v>#N/A</v>
      </c>
      <c r="HT5" s="15" t="e">
        <v>#N/A</v>
      </c>
      <c r="HV5" s="15" t="e">
        <v>#N/A</v>
      </c>
      <c r="HW5" s="15" t="e">
        <v>#N/A</v>
      </c>
      <c r="HY5" s="15" t="e">
        <v>#N/A</v>
      </c>
      <c r="HZ5" s="15" t="e">
        <v>#N/A</v>
      </c>
      <c r="IB5" s="15" t="e">
        <v>#N/A</v>
      </c>
      <c r="IC5" s="15" t="e">
        <v>#N/A</v>
      </c>
      <c r="IE5" s="15" t="e">
        <v>#N/A</v>
      </c>
      <c r="IF5" s="15" t="e">
        <v>#N/A</v>
      </c>
      <c r="IH5" s="15" t="e">
        <v>#N/A</v>
      </c>
      <c r="II5" s="15" t="e">
        <v>#N/A</v>
      </c>
      <c r="IK5" s="15" t="e">
        <v>#N/A</v>
      </c>
      <c r="IL5" s="15" t="e">
        <v>#N/A</v>
      </c>
      <c r="IN5" s="15" t="e">
        <v>#N/A</v>
      </c>
      <c r="IO5" s="15" t="e">
        <v>#N/A</v>
      </c>
      <c r="IQ5" s="15" t="e">
        <v>#N/A</v>
      </c>
      <c r="IR5" s="15" t="e">
        <v>#N/A</v>
      </c>
      <c r="IT5" s="15" t="e">
        <v>#N/A</v>
      </c>
      <c r="IU5" s="15" t="e">
        <v>#N/A</v>
      </c>
      <c r="IW5" s="15" t="e">
        <v>#N/A</v>
      </c>
      <c r="IX5" s="15" t="e">
        <v>#N/A</v>
      </c>
      <c r="IZ5" s="15" t="e">
        <v>#N/A</v>
      </c>
      <c r="JA5" s="15" t="e">
        <v>#N/A</v>
      </c>
      <c r="JC5" s="15" t="e">
        <v>#N/A</v>
      </c>
      <c r="JD5" s="15" t="e">
        <v>#N/A</v>
      </c>
      <c r="JF5" s="15" t="e">
        <v>#N/A</v>
      </c>
      <c r="JG5" s="15" t="e">
        <v>#N/A</v>
      </c>
      <c r="JI5" s="15" t="e">
        <v>#N/A</v>
      </c>
      <c r="JJ5" s="15" t="e">
        <v>#N/A</v>
      </c>
      <c r="JL5" s="15" t="e">
        <v>#N/A</v>
      </c>
      <c r="JM5" s="15" t="e">
        <v>#N/A</v>
      </c>
      <c r="JO5" s="15" t="e">
        <v>#N/A</v>
      </c>
      <c r="JP5" s="15" t="e">
        <v>#N/A</v>
      </c>
      <c r="JR5" s="15" t="e">
        <v>#N/A</v>
      </c>
      <c r="JS5" s="15" t="e">
        <v>#N/A</v>
      </c>
      <c r="JU5" s="15" t="e">
        <v>#N/A</v>
      </c>
      <c r="JV5" s="15" t="e">
        <v>#N/A</v>
      </c>
      <c r="JW5" s="37" t="e">
        <v>#N/A</v>
      </c>
      <c r="JX5" s="37" t="e">
        <f t="shared" ref="JX5:JX68" si="0">JW5+JT5-JU5+JV5</f>
        <v>#N/A</v>
      </c>
    </row>
    <row r="6" spans="1:285" s="17" customFormat="1" ht="15" hidden="1" customHeight="1" x14ac:dyDescent="0.25">
      <c r="A6" s="13" t="s">
        <v>202</v>
      </c>
      <c r="B6" s="44" t="s">
        <v>24</v>
      </c>
      <c r="C6" s="13" t="s">
        <v>201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/>
      <c r="AJ6"/>
      <c r="AK6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 t="e">
        <v>#N/A</v>
      </c>
      <c r="EH6" s="15" t="e">
        <v>#N/A</v>
      </c>
      <c r="EI6" s="15"/>
      <c r="EJ6" s="15" t="e">
        <v>#N/A</v>
      </c>
      <c r="EK6" s="15" t="e">
        <v>#N/A</v>
      </c>
      <c r="EL6" s="15"/>
      <c r="EM6" s="15"/>
      <c r="EN6" s="15"/>
      <c r="EO6" s="15"/>
      <c r="EP6" s="15" t="e">
        <v>#N/A</v>
      </c>
      <c r="EQ6" s="15" t="e">
        <v>#N/A</v>
      </c>
      <c r="ER6" s="15"/>
      <c r="ES6" s="15" t="e">
        <v>#N/A</v>
      </c>
      <c r="ET6" s="15" t="e">
        <v>#N/A</v>
      </c>
      <c r="EU6" s="15"/>
      <c r="EV6" s="15"/>
      <c r="EW6" s="15"/>
      <c r="EX6" s="15"/>
      <c r="EY6" s="15"/>
      <c r="EZ6" s="15"/>
      <c r="FA6" s="15"/>
      <c r="FB6" s="15" t="e">
        <v>#N/A</v>
      </c>
      <c r="FC6" s="15" t="e">
        <v>#N/A</v>
      </c>
      <c r="FD6" s="15"/>
      <c r="FE6" s="15" t="e">
        <v>#N/A</v>
      </c>
      <c r="FF6" s="15" t="e">
        <v>#N/A</v>
      </c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 t="e">
        <v>#N/A</v>
      </c>
      <c r="FR6" s="15" t="e">
        <v>#N/A</v>
      </c>
      <c r="FS6" s="15"/>
      <c r="FT6" s="15" t="e">
        <v>#N/A</v>
      </c>
      <c r="FU6" s="15" t="e">
        <v>#N/A</v>
      </c>
      <c r="FV6" s="15"/>
      <c r="FW6" s="15" t="e">
        <v>#N/A</v>
      </c>
      <c r="FX6" s="15" t="e">
        <v>#N/A</v>
      </c>
      <c r="FY6" s="15"/>
      <c r="FZ6" s="15" t="e">
        <v>#N/A</v>
      </c>
      <c r="GA6" s="15" t="e">
        <v>#N/A</v>
      </c>
      <c r="GB6" s="15"/>
      <c r="GC6" s="15" t="e">
        <v>#N/A</v>
      </c>
      <c r="GD6" s="15" t="e">
        <v>#N/A</v>
      </c>
      <c r="GE6" s="15"/>
      <c r="GF6" s="15" t="e">
        <v>#N/A</v>
      </c>
      <c r="GG6" s="15" t="e">
        <v>#N/A</v>
      </c>
      <c r="GH6" s="15"/>
      <c r="GI6" s="15" t="e">
        <v>#N/A</v>
      </c>
      <c r="GJ6" s="15" t="e">
        <v>#N/A</v>
      </c>
      <c r="GK6" s="15"/>
      <c r="GL6" s="15" t="e">
        <v>#N/A</v>
      </c>
      <c r="GM6" s="15" t="e">
        <v>#N/A</v>
      </c>
      <c r="GN6" s="15"/>
      <c r="GO6" s="15" t="e">
        <v>#N/A</v>
      </c>
      <c r="GP6" s="15" t="e">
        <v>#N/A</v>
      </c>
      <c r="GQ6" s="15"/>
      <c r="GR6" s="15" t="e">
        <v>#N/A</v>
      </c>
      <c r="GS6" s="15" t="e">
        <v>#N/A</v>
      </c>
      <c r="GT6" s="15"/>
      <c r="GU6" s="15" t="e">
        <v>#N/A</v>
      </c>
      <c r="GV6" s="15" t="e">
        <v>#N/A</v>
      </c>
      <c r="GW6" s="15"/>
      <c r="GX6" s="15" t="e">
        <v>#N/A</v>
      </c>
      <c r="GY6" s="15" t="e">
        <v>#N/A</v>
      </c>
      <c r="GZ6" s="15"/>
      <c r="HA6" s="15" t="e">
        <v>#N/A</v>
      </c>
      <c r="HB6" s="15" t="e">
        <v>#N/A</v>
      </c>
      <c r="HC6" s="15"/>
      <c r="HD6" s="15" t="e">
        <v>#N/A</v>
      </c>
      <c r="HE6" s="15" t="e">
        <v>#N/A</v>
      </c>
      <c r="HF6" s="15"/>
      <c r="HG6" t="e">
        <v>#N/A</v>
      </c>
      <c r="HH6" t="e">
        <v>#N/A</v>
      </c>
      <c r="HI6"/>
      <c r="HJ6" s="15" t="e">
        <v>#N/A</v>
      </c>
      <c r="HK6" s="15" t="e">
        <v>#N/A</v>
      </c>
      <c r="HL6" s="15"/>
      <c r="HM6" s="15" t="e">
        <v>#N/A</v>
      </c>
      <c r="HN6" s="15" t="e">
        <v>#N/A</v>
      </c>
      <c r="HO6" s="15"/>
      <c r="HP6" s="15" t="e">
        <v>#N/A</v>
      </c>
      <c r="HQ6" s="15" t="e">
        <v>#N/A</v>
      </c>
      <c r="HR6" s="15"/>
      <c r="HS6" s="15" t="e">
        <v>#N/A</v>
      </c>
      <c r="HT6" s="15" t="e">
        <v>#N/A</v>
      </c>
      <c r="HU6" s="15"/>
      <c r="HV6" s="15" t="e">
        <v>#N/A</v>
      </c>
      <c r="HW6" s="15" t="e">
        <v>#N/A</v>
      </c>
      <c r="HX6" s="15"/>
      <c r="HY6" s="15" t="e">
        <v>#N/A</v>
      </c>
      <c r="HZ6" s="15" t="e">
        <v>#N/A</v>
      </c>
      <c r="IA6" s="15"/>
      <c r="IB6" s="15" t="e">
        <v>#N/A</v>
      </c>
      <c r="IC6" s="15" t="e">
        <v>#N/A</v>
      </c>
      <c r="ID6" s="15"/>
      <c r="IE6" s="15" t="e">
        <v>#N/A</v>
      </c>
      <c r="IF6" s="15" t="e">
        <v>#N/A</v>
      </c>
      <c r="IG6" s="15"/>
      <c r="IH6" s="15" t="e">
        <v>#N/A</v>
      </c>
      <c r="II6" s="15" t="e">
        <v>#N/A</v>
      </c>
      <c r="IJ6" s="15"/>
      <c r="IK6" s="15" t="e">
        <v>#N/A</v>
      </c>
      <c r="IL6" s="15" t="e">
        <v>#N/A</v>
      </c>
      <c r="IM6" s="15"/>
      <c r="IN6" s="15" t="e">
        <v>#N/A</v>
      </c>
      <c r="IO6" s="15" t="e">
        <v>#N/A</v>
      </c>
      <c r="IP6" s="15"/>
      <c r="IQ6" s="15" t="e">
        <v>#N/A</v>
      </c>
      <c r="IR6" s="15" t="e">
        <v>#N/A</v>
      </c>
      <c r="IS6" s="15"/>
      <c r="IT6" s="15" t="e">
        <v>#N/A</v>
      </c>
      <c r="IU6" s="15" t="e">
        <v>#N/A</v>
      </c>
      <c r="IV6" s="15"/>
      <c r="IW6" s="15" t="e">
        <v>#N/A</v>
      </c>
      <c r="IX6" s="15" t="e">
        <v>#N/A</v>
      </c>
      <c r="IY6" s="15"/>
      <c r="IZ6" s="15" t="e">
        <v>#N/A</v>
      </c>
      <c r="JA6" s="15" t="e">
        <v>#N/A</v>
      </c>
      <c r="JB6" s="15"/>
      <c r="JC6" s="15" t="e">
        <v>#N/A</v>
      </c>
      <c r="JD6" s="15" t="e">
        <v>#N/A</v>
      </c>
      <c r="JE6" s="15"/>
      <c r="JF6" s="15" t="e">
        <v>#N/A</v>
      </c>
      <c r="JG6" s="15" t="e">
        <v>#N/A</v>
      </c>
      <c r="JH6" s="15"/>
      <c r="JI6" s="15" t="e">
        <v>#N/A</v>
      </c>
      <c r="JJ6" s="15" t="e">
        <v>#N/A</v>
      </c>
      <c r="JK6" s="15"/>
      <c r="JL6" s="15" t="e">
        <v>#N/A</v>
      </c>
      <c r="JM6" s="15" t="e">
        <v>#N/A</v>
      </c>
      <c r="JN6" s="15"/>
      <c r="JO6" s="15" t="e">
        <v>#N/A</v>
      </c>
      <c r="JP6" s="15" t="e">
        <v>#N/A</v>
      </c>
      <c r="JQ6" s="15"/>
      <c r="JR6" s="15" t="e">
        <v>#N/A</v>
      </c>
      <c r="JS6" s="15" t="e">
        <v>#N/A</v>
      </c>
      <c r="JT6" s="15"/>
      <c r="JU6" s="15" t="e">
        <v>#N/A</v>
      </c>
      <c r="JV6" s="15" t="e">
        <v>#N/A</v>
      </c>
      <c r="JW6" s="37" t="e">
        <v>#N/A</v>
      </c>
      <c r="JX6" s="37" t="e">
        <f t="shared" si="0"/>
        <v>#N/A</v>
      </c>
      <c r="JY6" s="36"/>
    </row>
    <row r="7" spans="1:285" ht="15" hidden="1" customHeight="1" x14ac:dyDescent="0.25">
      <c r="A7" s="13" t="s">
        <v>69</v>
      </c>
      <c r="B7" s="44" t="s">
        <v>8</v>
      </c>
      <c r="C7" s="13" t="s">
        <v>200</v>
      </c>
      <c r="E7" s="15">
        <v>3</v>
      </c>
      <c r="F7" s="15">
        <v>0</v>
      </c>
      <c r="H7" s="15">
        <v>5</v>
      </c>
      <c r="I7" s="15">
        <v>0</v>
      </c>
      <c r="K7" s="15">
        <v>5</v>
      </c>
      <c r="L7" s="15">
        <v>0</v>
      </c>
      <c r="N7" s="15">
        <v>5</v>
      </c>
      <c r="O7" s="15">
        <v>3.25</v>
      </c>
      <c r="Q7" s="15">
        <v>3</v>
      </c>
      <c r="R7" s="15">
        <v>8</v>
      </c>
      <c r="T7" s="15">
        <v>3</v>
      </c>
      <c r="U7" s="15">
        <v>0</v>
      </c>
      <c r="Z7" s="15">
        <v>5</v>
      </c>
      <c r="AA7" s="15">
        <v>0</v>
      </c>
      <c r="AC7" s="15">
        <v>4</v>
      </c>
      <c r="AD7" s="15">
        <v>11</v>
      </c>
      <c r="AF7" s="15">
        <v>5</v>
      </c>
      <c r="AG7" s="15">
        <v>6</v>
      </c>
      <c r="AI7"/>
      <c r="AJ7"/>
      <c r="AK7"/>
      <c r="AL7" s="15">
        <v>5</v>
      </c>
      <c r="AM7" s="15">
        <v>0</v>
      </c>
      <c r="AO7" s="15">
        <v>5</v>
      </c>
      <c r="AP7" s="15">
        <v>0</v>
      </c>
      <c r="AR7" s="15">
        <v>3</v>
      </c>
      <c r="AS7" s="15">
        <v>1.6</v>
      </c>
      <c r="AU7" s="15">
        <v>3</v>
      </c>
      <c r="AV7" s="15">
        <v>0</v>
      </c>
      <c r="EG7" s="15" t="e">
        <v>#N/A</v>
      </c>
      <c r="EH7" s="15" t="e">
        <v>#N/A</v>
      </c>
      <c r="EJ7" s="15" t="e">
        <v>#N/A</v>
      </c>
      <c r="EK7" s="15" t="e">
        <v>#N/A</v>
      </c>
      <c r="EP7" s="15" t="e">
        <v>#N/A</v>
      </c>
      <c r="EQ7" s="15" t="e">
        <v>#N/A</v>
      </c>
      <c r="ES7" s="15" t="e">
        <v>#N/A</v>
      </c>
      <c r="ET7" s="15" t="e">
        <v>#N/A</v>
      </c>
      <c r="FB7" s="15" t="e">
        <v>#N/A</v>
      </c>
      <c r="FC7" s="15" t="e">
        <v>#N/A</v>
      </c>
      <c r="FE7" s="15" t="e">
        <v>#N/A</v>
      </c>
      <c r="FF7" s="15" t="e">
        <v>#N/A</v>
      </c>
      <c r="FQ7" s="15" t="e">
        <v>#N/A</v>
      </c>
      <c r="FR7" s="15" t="e">
        <v>#N/A</v>
      </c>
      <c r="FT7" s="15" t="e">
        <v>#N/A</v>
      </c>
      <c r="FU7" s="15" t="e">
        <v>#N/A</v>
      </c>
      <c r="FW7" s="15" t="e">
        <v>#N/A</v>
      </c>
      <c r="FX7" s="15" t="e">
        <v>#N/A</v>
      </c>
      <c r="FZ7" s="15" t="e">
        <v>#N/A</v>
      </c>
      <c r="GA7" s="15" t="e">
        <v>#N/A</v>
      </c>
      <c r="GC7" s="15" t="e">
        <v>#N/A</v>
      </c>
      <c r="GD7" s="15" t="e">
        <v>#N/A</v>
      </c>
      <c r="GF7" s="15" t="e">
        <v>#N/A</v>
      </c>
      <c r="GG7" s="15" t="e">
        <v>#N/A</v>
      </c>
      <c r="GI7" s="15" t="e">
        <v>#N/A</v>
      </c>
      <c r="GJ7" s="15" t="e">
        <v>#N/A</v>
      </c>
      <c r="GL7" s="15" t="e">
        <v>#N/A</v>
      </c>
      <c r="GM7" s="15" t="e">
        <v>#N/A</v>
      </c>
      <c r="GO7" s="15" t="e">
        <v>#N/A</v>
      </c>
      <c r="GP7" s="15" t="e">
        <v>#N/A</v>
      </c>
      <c r="GR7" s="15" t="e">
        <v>#N/A</v>
      </c>
      <c r="GS7" s="15" t="e">
        <v>#N/A</v>
      </c>
      <c r="GU7" s="15" t="e">
        <v>#N/A</v>
      </c>
      <c r="GV7" s="15" t="e">
        <v>#N/A</v>
      </c>
      <c r="GX7" s="15" t="e">
        <v>#N/A</v>
      </c>
      <c r="GY7" s="15" t="e">
        <v>#N/A</v>
      </c>
      <c r="HA7" s="15" t="e">
        <v>#N/A</v>
      </c>
      <c r="HB7" s="15" t="e">
        <v>#N/A</v>
      </c>
      <c r="HD7" s="15" t="e">
        <v>#N/A</v>
      </c>
      <c r="HE7" s="15" t="e">
        <v>#N/A</v>
      </c>
      <c r="HG7" t="e">
        <v>#N/A</v>
      </c>
      <c r="HH7" t="e">
        <v>#N/A</v>
      </c>
      <c r="HI7"/>
      <c r="HJ7" s="15" t="e">
        <v>#N/A</v>
      </c>
      <c r="HK7" s="15" t="e">
        <v>#N/A</v>
      </c>
      <c r="HM7" s="15" t="e">
        <v>#N/A</v>
      </c>
      <c r="HN7" s="15" t="e">
        <v>#N/A</v>
      </c>
      <c r="HP7" s="15" t="e">
        <v>#N/A</v>
      </c>
      <c r="HQ7" s="15" t="e">
        <v>#N/A</v>
      </c>
      <c r="HS7" s="15" t="e">
        <v>#N/A</v>
      </c>
      <c r="HT7" s="15" t="e">
        <v>#N/A</v>
      </c>
      <c r="HV7" s="15" t="e">
        <v>#N/A</v>
      </c>
      <c r="HW7" s="15" t="e">
        <v>#N/A</v>
      </c>
      <c r="HY7" s="15" t="e">
        <v>#N/A</v>
      </c>
      <c r="HZ7" s="15" t="e">
        <v>#N/A</v>
      </c>
      <c r="IB7" s="15" t="e">
        <v>#N/A</v>
      </c>
      <c r="IC7" s="15" t="e">
        <v>#N/A</v>
      </c>
      <c r="IE7" s="15" t="e">
        <v>#N/A</v>
      </c>
      <c r="IF7" s="15" t="e">
        <v>#N/A</v>
      </c>
      <c r="IH7" s="15" t="e">
        <v>#N/A</v>
      </c>
      <c r="II7" s="15" t="e">
        <v>#N/A</v>
      </c>
      <c r="IK7" s="15" t="e">
        <v>#N/A</v>
      </c>
      <c r="IL7" s="15" t="e">
        <v>#N/A</v>
      </c>
      <c r="IN7" s="15" t="e">
        <v>#N/A</v>
      </c>
      <c r="IO7" s="15" t="e">
        <v>#N/A</v>
      </c>
      <c r="IQ7" s="15" t="e">
        <v>#N/A</v>
      </c>
      <c r="IR7" s="15" t="e">
        <v>#N/A</v>
      </c>
      <c r="IT7" s="15" t="e">
        <v>#N/A</v>
      </c>
      <c r="IU7" s="15" t="e">
        <v>#N/A</v>
      </c>
      <c r="IW7" s="15" t="e">
        <v>#N/A</v>
      </c>
      <c r="IX7" s="15" t="e">
        <v>#N/A</v>
      </c>
      <c r="IZ7" s="15" t="e">
        <v>#N/A</v>
      </c>
      <c r="JA7" s="15" t="e">
        <v>#N/A</v>
      </c>
      <c r="JC7" s="15" t="e">
        <v>#N/A</v>
      </c>
      <c r="JD7" s="15" t="e">
        <v>#N/A</v>
      </c>
      <c r="JF7" s="15" t="e">
        <v>#N/A</v>
      </c>
      <c r="JG7" s="15" t="e">
        <v>#N/A</v>
      </c>
      <c r="JI7" s="15" t="e">
        <v>#N/A</v>
      </c>
      <c r="JJ7" s="15" t="e">
        <v>#N/A</v>
      </c>
      <c r="JL7" s="15" t="e">
        <v>#N/A</v>
      </c>
      <c r="JM7" s="15" t="e">
        <v>#N/A</v>
      </c>
      <c r="JO7" s="15" t="e">
        <v>#N/A</v>
      </c>
      <c r="JP7" s="15" t="e">
        <v>#N/A</v>
      </c>
      <c r="JR7" s="15" t="e">
        <v>#N/A</v>
      </c>
      <c r="JS7" s="15" t="e">
        <v>#N/A</v>
      </c>
      <c r="JU7" s="15" t="e">
        <v>#N/A</v>
      </c>
      <c r="JV7" s="15" t="e">
        <v>#N/A</v>
      </c>
      <c r="JW7" s="37" t="e">
        <v>#N/A</v>
      </c>
      <c r="JX7" s="37" t="e">
        <f t="shared" si="0"/>
        <v>#N/A</v>
      </c>
    </row>
    <row r="8" spans="1:285" ht="15" hidden="1" customHeight="1" x14ac:dyDescent="0.25">
      <c r="A8" s="13" t="s">
        <v>121</v>
      </c>
      <c r="B8" s="44" t="s">
        <v>122</v>
      </c>
      <c r="C8" s="13" t="s">
        <v>199</v>
      </c>
      <c r="E8" s="15">
        <v>5</v>
      </c>
      <c r="F8" s="15">
        <v>5.45</v>
      </c>
      <c r="G8" s="15">
        <v>5</v>
      </c>
      <c r="H8" s="15">
        <v>5</v>
      </c>
      <c r="I8" s="15">
        <v>3</v>
      </c>
      <c r="K8" s="15">
        <v>5</v>
      </c>
      <c r="L8" s="15">
        <v>0</v>
      </c>
      <c r="N8" s="15">
        <v>3</v>
      </c>
      <c r="O8" s="15">
        <v>4.5</v>
      </c>
      <c r="P8" s="15">
        <v>5</v>
      </c>
      <c r="Q8" s="15">
        <v>5</v>
      </c>
      <c r="R8" s="15">
        <v>7.2</v>
      </c>
      <c r="T8" s="15">
        <v>3</v>
      </c>
      <c r="U8" s="15">
        <v>3.25</v>
      </c>
      <c r="W8" s="15">
        <v>5</v>
      </c>
      <c r="X8" s="15">
        <v>1.7000000000000002</v>
      </c>
      <c r="Z8" s="15">
        <v>5</v>
      </c>
      <c r="AA8" s="15">
        <v>1</v>
      </c>
      <c r="AC8" s="15">
        <v>5</v>
      </c>
      <c r="AD8" s="15">
        <v>7</v>
      </c>
      <c r="AF8" s="15">
        <v>5</v>
      </c>
      <c r="AG8" s="15">
        <v>12.5</v>
      </c>
      <c r="AI8" s="15">
        <v>5</v>
      </c>
      <c r="AJ8" s="15">
        <v>0.9</v>
      </c>
      <c r="AL8" s="15">
        <v>5</v>
      </c>
      <c r="AM8" s="15">
        <v>4</v>
      </c>
      <c r="AO8" s="15">
        <v>5</v>
      </c>
      <c r="AP8" s="15">
        <v>2.25</v>
      </c>
      <c r="AR8" s="15">
        <v>5</v>
      </c>
      <c r="AS8" s="15">
        <v>5.85</v>
      </c>
      <c r="AU8" s="15">
        <v>5</v>
      </c>
      <c r="AV8" s="15">
        <v>0</v>
      </c>
      <c r="AX8" s="15">
        <v>2</v>
      </c>
      <c r="AY8" s="15">
        <v>0</v>
      </c>
      <c r="CS8" s="15">
        <v>5</v>
      </c>
      <c r="CW8" s="15">
        <v>2</v>
      </c>
      <c r="CX8" s="15">
        <v>6</v>
      </c>
      <c r="CZ8" s="15">
        <v>2</v>
      </c>
      <c r="DA8" s="15">
        <v>1.75</v>
      </c>
      <c r="DC8" s="15">
        <v>2</v>
      </c>
      <c r="DD8" s="15">
        <v>0</v>
      </c>
      <c r="DI8" s="15">
        <v>1</v>
      </c>
      <c r="DJ8" s="15">
        <v>0</v>
      </c>
      <c r="DL8" s="15">
        <v>1</v>
      </c>
      <c r="DM8" s="15">
        <v>0</v>
      </c>
      <c r="DO8" s="15">
        <v>1</v>
      </c>
      <c r="DP8" s="15">
        <v>0</v>
      </c>
      <c r="EA8" s="15">
        <v>2</v>
      </c>
      <c r="EB8" s="15">
        <v>7</v>
      </c>
      <c r="EG8" s="15">
        <v>1</v>
      </c>
      <c r="EH8" s="15">
        <v>0</v>
      </c>
      <c r="EJ8" s="15">
        <v>2</v>
      </c>
      <c r="EK8" s="15">
        <v>0</v>
      </c>
      <c r="EP8" s="15">
        <v>1</v>
      </c>
      <c r="EQ8" s="15">
        <v>0</v>
      </c>
      <c r="ES8" s="15">
        <v>2</v>
      </c>
      <c r="ET8" s="15">
        <v>0</v>
      </c>
      <c r="FB8" s="15">
        <v>1</v>
      </c>
      <c r="FC8" s="15">
        <v>0</v>
      </c>
      <c r="FE8" s="15">
        <v>2</v>
      </c>
      <c r="FF8" s="15">
        <v>0</v>
      </c>
      <c r="FQ8" s="15" t="e">
        <v>#N/A</v>
      </c>
      <c r="FR8" s="15" t="e">
        <v>#N/A</v>
      </c>
      <c r="FT8" s="15" t="e">
        <v>#N/A</v>
      </c>
      <c r="FU8" s="15" t="e">
        <v>#N/A</v>
      </c>
      <c r="FW8" s="15" t="e">
        <v>#N/A</v>
      </c>
      <c r="FX8" s="15" t="e">
        <v>#N/A</v>
      </c>
      <c r="FZ8" s="15" t="e">
        <v>#N/A</v>
      </c>
      <c r="GA8" s="15" t="e">
        <v>#N/A</v>
      </c>
      <c r="GC8" s="15" t="e">
        <v>#N/A</v>
      </c>
      <c r="GD8" s="15" t="e">
        <v>#N/A</v>
      </c>
      <c r="GF8" s="15" t="e">
        <v>#N/A</v>
      </c>
      <c r="GG8" s="15" t="e">
        <v>#N/A</v>
      </c>
      <c r="GI8" s="15" t="e">
        <v>#N/A</v>
      </c>
      <c r="GJ8" s="15" t="e">
        <v>#N/A</v>
      </c>
      <c r="GL8" s="15" t="e">
        <v>#N/A</v>
      </c>
      <c r="GM8" s="15" t="e">
        <v>#N/A</v>
      </c>
      <c r="GO8" s="15" t="e">
        <v>#N/A</v>
      </c>
      <c r="GP8" s="15" t="e">
        <v>#N/A</v>
      </c>
      <c r="GR8" s="15" t="e">
        <v>#N/A</v>
      </c>
      <c r="GS8" s="15" t="e">
        <v>#N/A</v>
      </c>
      <c r="GU8" s="15" t="e">
        <v>#N/A</v>
      </c>
      <c r="GV8" s="15" t="e">
        <v>#N/A</v>
      </c>
      <c r="GX8" s="15" t="e">
        <v>#N/A</v>
      </c>
      <c r="GY8" s="15" t="e">
        <v>#N/A</v>
      </c>
      <c r="HA8" s="15" t="e">
        <v>#N/A</v>
      </c>
      <c r="HB8" s="15" t="e">
        <v>#N/A</v>
      </c>
      <c r="HD8" s="15" t="e">
        <v>#N/A</v>
      </c>
      <c r="HE8" s="15" t="e">
        <v>#N/A</v>
      </c>
      <c r="HG8" t="e">
        <v>#N/A</v>
      </c>
      <c r="HH8" t="e">
        <v>#N/A</v>
      </c>
      <c r="HI8"/>
      <c r="HJ8" s="15" t="e">
        <v>#N/A</v>
      </c>
      <c r="HK8" s="15" t="e">
        <v>#N/A</v>
      </c>
      <c r="HM8" s="15" t="e">
        <v>#N/A</v>
      </c>
      <c r="HN8" s="15" t="e">
        <v>#N/A</v>
      </c>
      <c r="HP8" s="15" t="e">
        <v>#N/A</v>
      </c>
      <c r="HQ8" s="15" t="e">
        <v>#N/A</v>
      </c>
      <c r="HS8" s="15" t="e">
        <v>#N/A</v>
      </c>
      <c r="HT8" s="15" t="e">
        <v>#N/A</v>
      </c>
      <c r="HV8" s="15" t="e">
        <v>#N/A</v>
      </c>
      <c r="HW8" s="15" t="e">
        <v>#N/A</v>
      </c>
      <c r="HY8" s="15" t="e">
        <v>#N/A</v>
      </c>
      <c r="HZ8" s="15" t="e">
        <v>#N/A</v>
      </c>
      <c r="IB8" s="15" t="e">
        <v>#N/A</v>
      </c>
      <c r="IC8" s="15" t="e">
        <v>#N/A</v>
      </c>
      <c r="IE8" s="15" t="e">
        <v>#N/A</v>
      </c>
      <c r="IF8" s="15" t="e">
        <v>#N/A</v>
      </c>
      <c r="IH8" s="15" t="e">
        <v>#N/A</v>
      </c>
      <c r="II8" s="15" t="e">
        <v>#N/A</v>
      </c>
      <c r="IK8" s="15" t="e">
        <v>#N/A</v>
      </c>
      <c r="IL8" s="15" t="e">
        <v>#N/A</v>
      </c>
      <c r="IN8" s="15" t="e">
        <v>#N/A</v>
      </c>
      <c r="IO8" s="15" t="e">
        <v>#N/A</v>
      </c>
      <c r="IQ8" s="15" t="e">
        <v>#N/A</v>
      </c>
      <c r="IR8" s="15" t="e">
        <v>#N/A</v>
      </c>
      <c r="IT8" s="15" t="e">
        <v>#N/A</v>
      </c>
      <c r="IU8" s="15" t="e">
        <v>#N/A</v>
      </c>
      <c r="IW8" s="15" t="e">
        <v>#N/A</v>
      </c>
      <c r="IX8" s="15" t="e">
        <v>#N/A</v>
      </c>
      <c r="IZ8" s="15" t="e">
        <v>#N/A</v>
      </c>
      <c r="JA8" s="15" t="e">
        <v>#N/A</v>
      </c>
      <c r="JC8" s="15" t="e">
        <v>#N/A</v>
      </c>
      <c r="JD8" s="15" t="e">
        <v>#N/A</v>
      </c>
      <c r="JF8" s="15" t="e">
        <v>#N/A</v>
      </c>
      <c r="JG8" s="15" t="e">
        <v>#N/A</v>
      </c>
      <c r="JI8" s="15" t="e">
        <v>#N/A</v>
      </c>
      <c r="JJ8" s="15" t="e">
        <v>#N/A</v>
      </c>
      <c r="JL8" s="15" t="e">
        <v>#N/A</v>
      </c>
      <c r="JM8" s="15" t="e">
        <v>#N/A</v>
      </c>
      <c r="JO8" s="15" t="e">
        <v>#N/A</v>
      </c>
      <c r="JP8" s="15" t="e">
        <v>#N/A</v>
      </c>
      <c r="JR8" s="15" t="e">
        <v>#N/A</v>
      </c>
      <c r="JS8" s="15" t="e">
        <v>#N/A</v>
      </c>
      <c r="JU8" s="15" t="e">
        <v>#N/A</v>
      </c>
      <c r="JV8" s="15" t="e">
        <v>#N/A</v>
      </c>
      <c r="JW8" s="37" t="e">
        <v>#N/A</v>
      </c>
      <c r="JX8" s="37" t="e">
        <f t="shared" si="0"/>
        <v>#N/A</v>
      </c>
    </row>
    <row r="9" spans="1:285" x14ac:dyDescent="0.25">
      <c r="A9" s="13" t="s">
        <v>54</v>
      </c>
      <c r="B9" s="44" t="s">
        <v>19</v>
      </c>
      <c r="C9" s="13" t="s">
        <v>198</v>
      </c>
      <c r="E9" s="15">
        <v>5</v>
      </c>
      <c r="F9" s="15">
        <v>0</v>
      </c>
      <c r="H9" s="15">
        <v>5</v>
      </c>
      <c r="I9" s="15">
        <v>7.3</v>
      </c>
      <c r="K9" s="15">
        <v>5</v>
      </c>
      <c r="L9" s="15">
        <v>1.4000000000000001</v>
      </c>
      <c r="N9" s="15">
        <v>5</v>
      </c>
      <c r="O9" s="15">
        <v>0</v>
      </c>
      <c r="P9" s="15">
        <v>30</v>
      </c>
      <c r="Q9" s="15">
        <v>5</v>
      </c>
      <c r="R9" s="15">
        <v>0</v>
      </c>
      <c r="T9" s="15">
        <v>5</v>
      </c>
      <c r="U9" s="15">
        <v>0</v>
      </c>
      <c r="W9" s="15">
        <v>5</v>
      </c>
      <c r="X9" s="15">
        <v>1.4000000000000001</v>
      </c>
      <c r="Z9" s="15">
        <v>5</v>
      </c>
      <c r="AA9" s="15">
        <v>4.1500000000000004</v>
      </c>
      <c r="AC9" s="15">
        <v>4</v>
      </c>
      <c r="AD9" s="15">
        <v>4.5</v>
      </c>
      <c r="AF9" s="15">
        <v>4</v>
      </c>
      <c r="AG9" s="15">
        <v>0</v>
      </c>
      <c r="AI9" s="15">
        <v>5</v>
      </c>
      <c r="AJ9" s="15">
        <v>2.5</v>
      </c>
      <c r="AL9" s="15">
        <v>4</v>
      </c>
      <c r="AM9" s="15">
        <v>7</v>
      </c>
      <c r="AO9" s="15">
        <v>2</v>
      </c>
      <c r="AP9" s="15">
        <v>8.25</v>
      </c>
      <c r="AR9" s="15">
        <v>4</v>
      </c>
      <c r="AS9" s="15">
        <v>7.75</v>
      </c>
      <c r="AU9" s="15">
        <v>2</v>
      </c>
      <c r="AV9" s="15">
        <v>3</v>
      </c>
      <c r="AX9" s="15">
        <v>3</v>
      </c>
      <c r="AY9" s="15">
        <v>8</v>
      </c>
      <c r="BA9" s="15">
        <v>3</v>
      </c>
      <c r="BB9" s="15">
        <v>0</v>
      </c>
      <c r="BD9" s="15">
        <v>5</v>
      </c>
      <c r="BE9" s="15">
        <v>2.8</v>
      </c>
      <c r="BG9" s="15">
        <v>5</v>
      </c>
      <c r="BH9" s="15">
        <v>1.75</v>
      </c>
      <c r="BJ9" s="15">
        <v>5</v>
      </c>
      <c r="BK9" s="15">
        <v>6.6</v>
      </c>
      <c r="BM9" s="15">
        <v>5</v>
      </c>
      <c r="BN9" s="15">
        <v>4.5</v>
      </c>
      <c r="BP9" s="15">
        <v>5</v>
      </c>
      <c r="BQ9" s="15">
        <v>2.95</v>
      </c>
      <c r="BS9" s="15">
        <v>5</v>
      </c>
      <c r="BT9" s="15">
        <v>8.1</v>
      </c>
      <c r="BV9" s="15">
        <v>5</v>
      </c>
      <c r="BW9" s="15">
        <v>3</v>
      </c>
      <c r="BY9" s="15">
        <v>5</v>
      </c>
      <c r="BZ9" s="15">
        <v>15</v>
      </c>
      <c r="CB9" s="15">
        <v>5</v>
      </c>
      <c r="CC9" s="15">
        <v>5.2</v>
      </c>
      <c r="CE9" s="15">
        <v>5</v>
      </c>
      <c r="CF9" s="15">
        <v>0</v>
      </c>
      <c r="CG9" s="15">
        <v>6.6</v>
      </c>
      <c r="CH9" s="15">
        <v>5</v>
      </c>
      <c r="CI9" s="15">
        <v>9</v>
      </c>
      <c r="CK9" s="15">
        <v>5</v>
      </c>
      <c r="CL9" s="15">
        <v>0</v>
      </c>
      <c r="CN9" s="15">
        <v>5</v>
      </c>
      <c r="CO9" s="15">
        <v>11.25</v>
      </c>
      <c r="CQ9" s="15">
        <v>4</v>
      </c>
      <c r="CR9" s="15">
        <v>4.6500000000000004</v>
      </c>
      <c r="CT9" s="15">
        <v>5</v>
      </c>
      <c r="CU9" s="15">
        <v>4.5</v>
      </c>
      <c r="CW9" s="15">
        <v>5</v>
      </c>
      <c r="CX9" s="15">
        <v>0</v>
      </c>
      <c r="CZ9" s="15">
        <v>5</v>
      </c>
      <c r="DA9" s="15">
        <v>2.1</v>
      </c>
      <c r="DC9" s="15">
        <v>5</v>
      </c>
      <c r="DD9" s="15">
        <v>0</v>
      </c>
      <c r="DF9" s="15">
        <v>5</v>
      </c>
      <c r="DG9" s="15">
        <v>6.75</v>
      </c>
      <c r="DI9" s="15">
        <v>5</v>
      </c>
      <c r="DJ9" s="15">
        <v>5.6</v>
      </c>
      <c r="DL9" s="15">
        <v>5</v>
      </c>
      <c r="DM9" s="15">
        <v>3.95</v>
      </c>
      <c r="DO9" s="15">
        <v>5</v>
      </c>
      <c r="DP9" s="15">
        <v>5.5</v>
      </c>
      <c r="DR9" s="15">
        <v>5</v>
      </c>
      <c r="DS9" s="15">
        <v>10.25</v>
      </c>
      <c r="DU9" s="15">
        <v>5</v>
      </c>
      <c r="DV9" s="15">
        <v>18.84</v>
      </c>
      <c r="DX9" s="15">
        <v>5</v>
      </c>
      <c r="DY9" s="15">
        <v>9</v>
      </c>
      <c r="EA9" s="15">
        <v>5</v>
      </c>
      <c r="EB9" s="15">
        <v>0</v>
      </c>
      <c r="ED9" s="15">
        <v>5</v>
      </c>
      <c r="EE9" s="15">
        <v>2.6</v>
      </c>
      <c r="EG9" s="15">
        <v>5</v>
      </c>
      <c r="EH9" s="15">
        <v>12.55</v>
      </c>
      <c r="EJ9" s="15">
        <v>5</v>
      </c>
      <c r="EK9" s="15">
        <v>1.1000000000000001</v>
      </c>
      <c r="EM9" s="15">
        <v>5</v>
      </c>
      <c r="EN9" s="15">
        <v>2.75</v>
      </c>
      <c r="EP9" s="15">
        <v>5</v>
      </c>
      <c r="EQ9" s="15">
        <v>6.75</v>
      </c>
      <c r="ES9" s="15">
        <v>5</v>
      </c>
      <c r="ET9" s="15">
        <v>4.75</v>
      </c>
      <c r="EV9" s="15">
        <v>5</v>
      </c>
      <c r="EW9" s="15">
        <v>7.9</v>
      </c>
      <c r="EY9" s="15">
        <v>5</v>
      </c>
      <c r="EZ9" s="15">
        <v>0</v>
      </c>
      <c r="FB9" s="15">
        <v>5</v>
      </c>
      <c r="FC9" s="15">
        <v>3</v>
      </c>
      <c r="FE9" s="15">
        <v>5</v>
      </c>
      <c r="FF9" s="15">
        <v>0</v>
      </c>
      <c r="FH9" s="15">
        <v>5</v>
      </c>
      <c r="FI9" s="15">
        <v>7</v>
      </c>
      <c r="FQ9" s="15">
        <v>5</v>
      </c>
      <c r="FR9" s="15">
        <v>9.6</v>
      </c>
      <c r="FT9" s="15">
        <v>5</v>
      </c>
      <c r="FU9" s="15">
        <v>6</v>
      </c>
      <c r="FW9" s="15">
        <v>5</v>
      </c>
      <c r="FX9" s="15">
        <v>7</v>
      </c>
      <c r="FZ9" s="15">
        <v>5</v>
      </c>
      <c r="GA9" s="15">
        <v>8</v>
      </c>
      <c r="GC9" s="15">
        <v>4</v>
      </c>
      <c r="GD9" s="15">
        <v>5.6</v>
      </c>
      <c r="GF9" s="15">
        <v>5</v>
      </c>
      <c r="GG9" s="15">
        <v>7.5</v>
      </c>
      <c r="GI9" s="15">
        <v>5</v>
      </c>
      <c r="GJ9" s="15">
        <v>0</v>
      </c>
      <c r="GL9" s="15">
        <v>5</v>
      </c>
      <c r="GM9" s="15">
        <v>0</v>
      </c>
      <c r="GO9" s="15">
        <v>5</v>
      </c>
      <c r="GP9" s="15">
        <v>5.3</v>
      </c>
      <c r="GR9" s="15">
        <v>5</v>
      </c>
      <c r="GS9" s="15">
        <v>4.5</v>
      </c>
      <c r="GU9" s="15">
        <v>5</v>
      </c>
      <c r="GV9" s="15">
        <v>0</v>
      </c>
      <c r="GX9" s="15">
        <v>5</v>
      </c>
      <c r="GY9" s="15">
        <v>14.85</v>
      </c>
      <c r="HA9" s="15">
        <v>5</v>
      </c>
      <c r="HB9" s="15">
        <v>3</v>
      </c>
      <c r="HD9" s="15">
        <v>5</v>
      </c>
      <c r="HE9" s="15">
        <v>3</v>
      </c>
      <c r="HG9" s="15">
        <v>5</v>
      </c>
      <c r="HH9" s="15">
        <v>8.5500000000000007</v>
      </c>
      <c r="HJ9" s="15">
        <v>5</v>
      </c>
      <c r="HK9" s="15">
        <v>3.7</v>
      </c>
      <c r="HM9" s="15">
        <v>5</v>
      </c>
      <c r="HN9" s="15">
        <v>0</v>
      </c>
      <c r="HP9" s="15">
        <v>5</v>
      </c>
      <c r="HQ9" s="15">
        <v>0</v>
      </c>
      <c r="HS9" s="15">
        <v>5</v>
      </c>
      <c r="HT9" s="15">
        <v>2.5</v>
      </c>
      <c r="HV9" s="15">
        <v>5</v>
      </c>
      <c r="HW9" s="15">
        <v>5.25</v>
      </c>
      <c r="HY9" s="15">
        <v>5</v>
      </c>
      <c r="HZ9" s="15">
        <v>0</v>
      </c>
      <c r="IB9" s="15">
        <v>5</v>
      </c>
      <c r="IC9" s="15">
        <v>2.75</v>
      </c>
      <c r="IE9" s="15">
        <v>5</v>
      </c>
      <c r="IF9" s="15">
        <v>6.25</v>
      </c>
      <c r="IG9" s="15">
        <v>9.99</v>
      </c>
      <c r="IH9" s="15">
        <v>5</v>
      </c>
      <c r="II9" s="15">
        <v>8.15</v>
      </c>
      <c r="IK9" s="15">
        <v>5</v>
      </c>
      <c r="IL9" s="15">
        <v>0</v>
      </c>
      <c r="IN9" s="15">
        <v>5</v>
      </c>
      <c r="IO9" s="15">
        <v>4.5</v>
      </c>
      <c r="IQ9" s="15">
        <v>5</v>
      </c>
      <c r="IR9" s="15">
        <v>5.5</v>
      </c>
      <c r="IT9" s="15">
        <v>5</v>
      </c>
      <c r="IU9" s="15">
        <v>5.5</v>
      </c>
      <c r="IW9" s="15">
        <v>5</v>
      </c>
      <c r="IX9" s="15">
        <v>5</v>
      </c>
      <c r="IZ9" s="15">
        <v>5</v>
      </c>
      <c r="JA9" s="15">
        <v>6.55</v>
      </c>
      <c r="JC9" s="15">
        <v>5</v>
      </c>
      <c r="JD9" s="15">
        <v>2.0499999999999998</v>
      </c>
      <c r="JF9" s="15">
        <v>5</v>
      </c>
      <c r="JG9" s="15">
        <v>0</v>
      </c>
      <c r="JI9" s="15">
        <v>4</v>
      </c>
      <c r="JJ9" s="15">
        <v>0</v>
      </c>
      <c r="JL9" s="15">
        <v>4</v>
      </c>
      <c r="JM9" s="15">
        <v>7</v>
      </c>
      <c r="JO9" s="15">
        <v>5</v>
      </c>
      <c r="JP9" s="15">
        <v>6.8</v>
      </c>
      <c r="JR9" s="15">
        <v>5</v>
      </c>
      <c r="JS9" s="15">
        <v>0</v>
      </c>
      <c r="JU9" s="15">
        <v>5</v>
      </c>
      <c r="JV9" s="15">
        <v>1.9</v>
      </c>
      <c r="JW9" s="37">
        <v>25.429999999999996</v>
      </c>
      <c r="JX9" s="37">
        <f t="shared" si="0"/>
        <v>22.329999999999995</v>
      </c>
    </row>
    <row r="10" spans="1:285" ht="15" hidden="1" customHeight="1" x14ac:dyDescent="0.25">
      <c r="A10" s="13" t="s">
        <v>51</v>
      </c>
      <c r="B10" s="44" t="s">
        <v>1</v>
      </c>
      <c r="C10" s="13" t="s">
        <v>197</v>
      </c>
      <c r="E10" s="15">
        <v>5</v>
      </c>
      <c r="F10" s="15">
        <v>7.5</v>
      </c>
      <c r="H10" s="15">
        <v>5</v>
      </c>
      <c r="I10" s="15">
        <v>8</v>
      </c>
      <c r="K10" s="15">
        <v>5</v>
      </c>
      <c r="L10" s="15">
        <v>9.75</v>
      </c>
      <c r="N10" s="15">
        <v>5</v>
      </c>
      <c r="O10" s="15">
        <v>25.5</v>
      </c>
      <c r="Q10" s="15">
        <v>5</v>
      </c>
      <c r="R10" s="15">
        <v>0</v>
      </c>
      <c r="T10" s="15">
        <v>5</v>
      </c>
      <c r="U10" s="15">
        <v>13.5</v>
      </c>
      <c r="W10" s="15">
        <v>5</v>
      </c>
      <c r="X10" s="15">
        <v>14</v>
      </c>
      <c r="Z10" s="15">
        <v>5</v>
      </c>
      <c r="AA10" s="15">
        <v>0</v>
      </c>
      <c r="AC10" s="15">
        <v>5</v>
      </c>
      <c r="AD10" s="15">
        <v>1.4000000000000001</v>
      </c>
      <c r="AF10" s="15">
        <v>5</v>
      </c>
      <c r="AG10" s="15">
        <v>5.5</v>
      </c>
      <c r="AI10" s="15">
        <v>5</v>
      </c>
      <c r="AJ10" s="15">
        <v>1.3</v>
      </c>
      <c r="AL10" s="15">
        <v>5</v>
      </c>
      <c r="AM10" s="15">
        <v>0</v>
      </c>
      <c r="AO10" s="15">
        <v>5</v>
      </c>
      <c r="AP10" s="15">
        <v>0</v>
      </c>
      <c r="AR10" s="15">
        <v>5</v>
      </c>
      <c r="AS10" s="15">
        <v>8.25</v>
      </c>
      <c r="AT10" s="15">
        <v>53.65</v>
      </c>
      <c r="AU10" s="15">
        <v>5</v>
      </c>
      <c r="AV10" s="15">
        <v>29.2</v>
      </c>
      <c r="AZ10" s="15">
        <v>-136.65</v>
      </c>
      <c r="EG10" s="15" t="e">
        <v>#N/A</v>
      </c>
      <c r="EH10" s="15" t="e">
        <v>#N/A</v>
      </c>
      <c r="EJ10" s="15" t="e">
        <v>#N/A</v>
      </c>
      <c r="EK10" s="15" t="e">
        <v>#N/A</v>
      </c>
      <c r="EM10" s="15" t="e">
        <v>#N/A</v>
      </c>
      <c r="EN10" s="15" t="e">
        <v>#N/A</v>
      </c>
      <c r="EP10" s="15" t="e">
        <v>#N/A</v>
      </c>
      <c r="EQ10" s="15" t="e">
        <v>#N/A</v>
      </c>
      <c r="ES10" s="15" t="e">
        <v>#N/A</v>
      </c>
      <c r="ET10" s="15" t="e">
        <v>#N/A</v>
      </c>
      <c r="EV10" s="15" t="e">
        <v>#N/A</v>
      </c>
      <c r="EW10" s="15" t="e">
        <v>#N/A</v>
      </c>
      <c r="EY10" s="15" t="e">
        <v>#N/A</v>
      </c>
      <c r="EZ10" s="15" t="e">
        <v>#N/A</v>
      </c>
      <c r="FB10" s="15" t="e">
        <v>#N/A</v>
      </c>
      <c r="FC10" s="15" t="e">
        <v>#N/A</v>
      </c>
      <c r="FE10" s="15" t="e">
        <v>#N/A</v>
      </c>
      <c r="FF10" s="15" t="e">
        <v>#N/A</v>
      </c>
      <c r="FH10" s="15" t="e">
        <v>#N/A</v>
      </c>
      <c r="FI10" s="15" t="e">
        <v>#N/A</v>
      </c>
      <c r="FK10" s="15" t="e">
        <v>#N/A</v>
      </c>
      <c r="FL10" s="15" t="e">
        <v>#N/A</v>
      </c>
      <c r="FN10" s="15" t="e">
        <v>#N/A</v>
      </c>
      <c r="FO10" s="15" t="e">
        <v>#N/A</v>
      </c>
      <c r="FQ10" s="15" t="e">
        <v>#N/A</v>
      </c>
      <c r="FR10" s="15" t="e">
        <v>#N/A</v>
      </c>
      <c r="FT10" s="15" t="e">
        <v>#N/A</v>
      </c>
      <c r="FU10" s="15" t="e">
        <v>#N/A</v>
      </c>
      <c r="FW10" s="15" t="e">
        <v>#N/A</v>
      </c>
      <c r="FX10" s="15" t="e">
        <v>#N/A</v>
      </c>
      <c r="FZ10" s="15" t="e">
        <v>#N/A</v>
      </c>
      <c r="GA10" s="15" t="e">
        <v>#N/A</v>
      </c>
      <c r="GC10" s="15" t="e">
        <v>#N/A</v>
      </c>
      <c r="GD10" s="15" t="e">
        <v>#N/A</v>
      </c>
      <c r="GF10" s="15" t="e">
        <v>#N/A</v>
      </c>
      <c r="GG10" s="15" t="e">
        <v>#N/A</v>
      </c>
      <c r="GI10" s="15" t="e">
        <v>#N/A</v>
      </c>
      <c r="GJ10" s="15" t="e">
        <v>#N/A</v>
      </c>
      <c r="GL10" s="15" t="e">
        <v>#N/A</v>
      </c>
      <c r="GM10" s="15" t="e">
        <v>#N/A</v>
      </c>
      <c r="GO10" s="15" t="e">
        <v>#N/A</v>
      </c>
      <c r="GP10" s="15" t="e">
        <v>#N/A</v>
      </c>
      <c r="GR10" s="15" t="e">
        <v>#N/A</v>
      </c>
      <c r="GS10" s="15" t="e">
        <v>#N/A</v>
      </c>
      <c r="GU10" s="15" t="e">
        <v>#N/A</v>
      </c>
      <c r="GV10" s="15" t="e">
        <v>#N/A</v>
      </c>
      <c r="GX10" s="15" t="e">
        <v>#N/A</v>
      </c>
      <c r="GY10" s="15" t="e">
        <v>#N/A</v>
      </c>
      <c r="HA10" s="15" t="e">
        <v>#N/A</v>
      </c>
      <c r="HB10" s="15" t="e">
        <v>#N/A</v>
      </c>
      <c r="HD10" s="15" t="e">
        <v>#N/A</v>
      </c>
      <c r="HE10" s="15" t="e">
        <v>#N/A</v>
      </c>
      <c r="HG10" s="15" t="e">
        <v>#N/A</v>
      </c>
      <c r="HH10" s="15" t="e">
        <v>#N/A</v>
      </c>
      <c r="HJ10" s="15" t="e">
        <v>#N/A</v>
      </c>
      <c r="HK10" s="15" t="e">
        <v>#N/A</v>
      </c>
      <c r="HM10" s="15" t="e">
        <v>#N/A</v>
      </c>
      <c r="HN10" s="15" t="e">
        <v>#N/A</v>
      </c>
      <c r="HP10" s="15" t="e">
        <v>#N/A</v>
      </c>
      <c r="HQ10" s="15" t="e">
        <v>#N/A</v>
      </c>
      <c r="HS10" s="15" t="e">
        <v>#N/A</v>
      </c>
      <c r="HT10" s="15" t="e">
        <v>#N/A</v>
      </c>
      <c r="HV10" s="15" t="e">
        <v>#N/A</v>
      </c>
      <c r="HW10" s="15" t="e">
        <v>#N/A</v>
      </c>
      <c r="HY10" s="15" t="e">
        <v>#N/A</v>
      </c>
      <c r="HZ10" s="15" t="e">
        <v>#N/A</v>
      </c>
      <c r="IB10" s="15" t="e">
        <v>#N/A</v>
      </c>
      <c r="IC10" s="15" t="e">
        <v>#N/A</v>
      </c>
      <c r="IE10" s="15" t="e">
        <v>#N/A</v>
      </c>
      <c r="IF10" s="15" t="e">
        <v>#N/A</v>
      </c>
      <c r="IH10" s="15" t="e">
        <v>#N/A</v>
      </c>
      <c r="II10" s="15" t="e">
        <v>#N/A</v>
      </c>
      <c r="IK10" s="15" t="e">
        <v>#N/A</v>
      </c>
      <c r="IL10" s="15" t="e">
        <v>#N/A</v>
      </c>
      <c r="IN10" s="15" t="e">
        <v>#N/A</v>
      </c>
      <c r="IO10" s="15" t="e">
        <v>#N/A</v>
      </c>
      <c r="IQ10" s="15" t="e">
        <v>#N/A</v>
      </c>
      <c r="IR10" s="15" t="e">
        <v>#N/A</v>
      </c>
      <c r="IT10" s="15" t="e">
        <v>#N/A</v>
      </c>
      <c r="IU10" s="15" t="e">
        <v>#N/A</v>
      </c>
      <c r="IW10" s="15" t="e">
        <v>#N/A</v>
      </c>
      <c r="IX10" s="15" t="e">
        <v>#N/A</v>
      </c>
      <c r="IZ10" s="15" t="e">
        <v>#N/A</v>
      </c>
      <c r="JA10" s="15" t="e">
        <v>#N/A</v>
      </c>
      <c r="JC10" s="15" t="e">
        <v>#N/A</v>
      </c>
      <c r="JD10" s="15" t="e">
        <v>#N/A</v>
      </c>
      <c r="JF10" s="15" t="e">
        <v>#N/A</v>
      </c>
      <c r="JG10" s="15" t="e">
        <v>#N/A</v>
      </c>
      <c r="JI10" s="15" t="e">
        <v>#N/A</v>
      </c>
      <c r="JJ10" s="15" t="e">
        <v>#N/A</v>
      </c>
      <c r="JL10" s="15" t="e">
        <v>#N/A</v>
      </c>
      <c r="JM10" s="15" t="e">
        <v>#N/A</v>
      </c>
      <c r="JO10" s="15" t="e">
        <v>#N/A</v>
      </c>
      <c r="JP10" s="15" t="e">
        <v>#N/A</v>
      </c>
      <c r="JR10" s="15" t="e">
        <v>#N/A</v>
      </c>
      <c r="JS10" s="15" t="e">
        <v>#N/A</v>
      </c>
      <c r="JU10" s="15" t="e">
        <v>#N/A</v>
      </c>
      <c r="JV10" s="15" t="e">
        <v>#N/A</v>
      </c>
      <c r="JW10" s="37" t="e">
        <v>#N/A</v>
      </c>
      <c r="JX10" s="37" t="e">
        <f t="shared" si="0"/>
        <v>#N/A</v>
      </c>
    </row>
    <row r="11" spans="1:285" x14ac:dyDescent="0.25">
      <c r="A11" s="13" t="s">
        <v>62</v>
      </c>
      <c r="B11" s="44" t="s">
        <v>13</v>
      </c>
      <c r="C11" s="13" t="s">
        <v>196</v>
      </c>
      <c r="E11" s="15">
        <v>5</v>
      </c>
      <c r="F11" s="15">
        <v>4.5</v>
      </c>
      <c r="H11" s="15">
        <v>5</v>
      </c>
      <c r="I11" s="15">
        <v>4</v>
      </c>
      <c r="K11" s="15">
        <v>5</v>
      </c>
      <c r="L11" s="15">
        <v>8.75</v>
      </c>
      <c r="N11" s="15">
        <v>5</v>
      </c>
      <c r="O11" s="15">
        <v>6.6</v>
      </c>
      <c r="Q11" s="15">
        <v>5</v>
      </c>
      <c r="R11" s="15">
        <v>8.5</v>
      </c>
      <c r="T11" s="15">
        <v>5</v>
      </c>
      <c r="U11" s="15">
        <v>13.25</v>
      </c>
      <c r="W11" s="15">
        <v>5</v>
      </c>
      <c r="X11" s="15">
        <v>7</v>
      </c>
      <c r="Z11" s="15">
        <v>5</v>
      </c>
      <c r="AA11" s="15">
        <v>6.5</v>
      </c>
      <c r="AC11" s="15">
        <v>5</v>
      </c>
      <c r="AD11" s="15">
        <v>0</v>
      </c>
      <c r="AF11" s="15">
        <v>5</v>
      </c>
      <c r="AG11" s="15">
        <v>6.1</v>
      </c>
      <c r="AI11" s="15">
        <v>5</v>
      </c>
      <c r="AJ11" s="15">
        <v>0</v>
      </c>
      <c r="AL11" s="15">
        <v>5</v>
      </c>
      <c r="AM11" s="15">
        <v>3.75</v>
      </c>
      <c r="AO11" s="15">
        <v>5</v>
      </c>
      <c r="AP11" s="15">
        <v>0</v>
      </c>
      <c r="AR11" s="15">
        <v>5</v>
      </c>
      <c r="AS11" s="15">
        <v>0</v>
      </c>
      <c r="AT11" s="15">
        <v>21.46</v>
      </c>
      <c r="AU11" s="15">
        <v>5</v>
      </c>
      <c r="AV11" s="15">
        <v>3.4</v>
      </c>
      <c r="AX11" s="15">
        <v>5</v>
      </c>
      <c r="AY11" s="15">
        <v>2.75</v>
      </c>
      <c r="BA11" s="15">
        <v>5</v>
      </c>
      <c r="BB11" s="15">
        <v>3.25</v>
      </c>
      <c r="BD11" s="15">
        <v>5</v>
      </c>
      <c r="BE11" s="15">
        <v>3.25</v>
      </c>
      <c r="BG11" s="15">
        <v>5</v>
      </c>
      <c r="BH11" s="15">
        <v>0</v>
      </c>
      <c r="BJ11" s="15">
        <v>5</v>
      </c>
      <c r="BK11" s="15">
        <v>0</v>
      </c>
      <c r="BM11" s="15">
        <v>5</v>
      </c>
      <c r="BN11" s="15">
        <v>0</v>
      </c>
      <c r="BP11" s="15">
        <v>5</v>
      </c>
      <c r="BQ11" s="15">
        <v>2.5</v>
      </c>
      <c r="BS11" s="15">
        <v>5</v>
      </c>
      <c r="BT11" s="15">
        <v>6.2</v>
      </c>
      <c r="BV11" s="15">
        <v>5</v>
      </c>
      <c r="BW11" s="15">
        <v>4.5999999999999996</v>
      </c>
      <c r="BY11" s="15">
        <v>5</v>
      </c>
      <c r="BZ11" s="15">
        <v>0</v>
      </c>
      <c r="CB11" s="15">
        <v>5</v>
      </c>
      <c r="CC11" s="15">
        <v>0</v>
      </c>
      <c r="CE11" s="15">
        <v>5</v>
      </c>
      <c r="CF11" s="15">
        <v>0</v>
      </c>
      <c r="CH11" s="15">
        <v>5</v>
      </c>
      <c r="CI11" s="15">
        <v>4.8499999999999996</v>
      </c>
      <c r="CK11" s="15">
        <v>5</v>
      </c>
      <c r="CL11" s="15">
        <v>8.5</v>
      </c>
      <c r="CN11" s="15">
        <v>5</v>
      </c>
      <c r="CO11" s="15">
        <v>0.9</v>
      </c>
      <c r="CQ11" s="15">
        <v>5</v>
      </c>
      <c r="CR11" s="15">
        <v>7.25</v>
      </c>
      <c r="CT11" s="15">
        <v>5</v>
      </c>
      <c r="CU11" s="15">
        <v>0</v>
      </c>
      <c r="CW11" s="15">
        <v>5</v>
      </c>
      <c r="CX11" s="15">
        <v>6</v>
      </c>
      <c r="CZ11" s="15">
        <v>5</v>
      </c>
      <c r="DA11" s="15">
        <v>6</v>
      </c>
      <c r="DC11" s="15">
        <v>5</v>
      </c>
      <c r="DD11" s="15">
        <v>5.25</v>
      </c>
      <c r="DF11" s="15">
        <v>5</v>
      </c>
      <c r="DG11" s="15">
        <v>1.2</v>
      </c>
      <c r="DI11" s="15">
        <v>5</v>
      </c>
      <c r="DJ11" s="15">
        <v>8.5</v>
      </c>
      <c r="DL11" s="15">
        <v>5</v>
      </c>
      <c r="DM11" s="15">
        <v>1.1000000000000001</v>
      </c>
      <c r="DO11" s="15">
        <v>5</v>
      </c>
      <c r="DP11" s="15">
        <v>5.5</v>
      </c>
      <c r="DR11" s="15">
        <v>5</v>
      </c>
      <c r="DS11" s="15">
        <v>5.8</v>
      </c>
      <c r="DU11" s="15">
        <v>5</v>
      </c>
      <c r="DV11" s="15">
        <v>5.4</v>
      </c>
      <c r="DX11" s="15">
        <v>5</v>
      </c>
      <c r="DY11" s="15">
        <v>3</v>
      </c>
      <c r="EA11" s="15">
        <v>5</v>
      </c>
      <c r="EB11" s="15">
        <v>0</v>
      </c>
      <c r="ED11" s="15">
        <v>5</v>
      </c>
      <c r="EE11" s="15">
        <v>3.5</v>
      </c>
      <c r="EF11" s="15">
        <v>10</v>
      </c>
      <c r="EG11" s="15">
        <v>5</v>
      </c>
      <c r="EH11" s="15">
        <v>0</v>
      </c>
      <c r="EJ11" s="15">
        <v>5</v>
      </c>
      <c r="EK11" s="15">
        <v>5</v>
      </c>
      <c r="EM11" s="15">
        <v>5</v>
      </c>
      <c r="EN11" s="15">
        <v>10.5</v>
      </c>
      <c r="EP11" s="15">
        <v>5</v>
      </c>
      <c r="EQ11" s="15">
        <v>5.0999999999999996</v>
      </c>
      <c r="ES11" s="15">
        <v>5</v>
      </c>
      <c r="ET11" s="15">
        <v>26.5</v>
      </c>
      <c r="EV11" s="15">
        <v>5</v>
      </c>
      <c r="EW11" s="15">
        <v>0</v>
      </c>
      <c r="EY11" s="15">
        <v>5</v>
      </c>
      <c r="EZ11" s="15">
        <v>6.5</v>
      </c>
      <c r="FB11" s="15">
        <v>5</v>
      </c>
      <c r="FC11" s="15">
        <v>6.9</v>
      </c>
      <c r="FE11" s="15">
        <v>5</v>
      </c>
      <c r="FF11" s="15">
        <v>5.0999999999999996</v>
      </c>
      <c r="FG11" s="15">
        <v>20.5</v>
      </c>
      <c r="FH11" s="15">
        <v>5</v>
      </c>
      <c r="FI11" s="15">
        <v>4.2</v>
      </c>
      <c r="FK11" s="15">
        <v>5</v>
      </c>
      <c r="FL11" s="15">
        <v>6.5</v>
      </c>
      <c r="FN11" s="15">
        <v>5</v>
      </c>
      <c r="FO11" s="15">
        <v>0</v>
      </c>
      <c r="FQ11" s="15">
        <v>5</v>
      </c>
      <c r="FR11" s="15">
        <v>1.3</v>
      </c>
      <c r="FT11" s="15">
        <v>5</v>
      </c>
      <c r="FU11" s="15">
        <v>9.25</v>
      </c>
      <c r="FW11" s="15">
        <v>5</v>
      </c>
      <c r="FX11" s="15">
        <v>1.3</v>
      </c>
      <c r="FZ11" s="15">
        <v>5</v>
      </c>
      <c r="GA11" s="15">
        <v>0</v>
      </c>
      <c r="GC11" s="15">
        <v>5</v>
      </c>
      <c r="GD11" s="15">
        <v>9.1</v>
      </c>
      <c r="GF11" s="15">
        <v>4</v>
      </c>
      <c r="GG11" s="15">
        <v>0</v>
      </c>
      <c r="GI11" s="15">
        <v>4</v>
      </c>
      <c r="GJ11" s="15">
        <v>0</v>
      </c>
      <c r="GL11" s="15">
        <v>5</v>
      </c>
      <c r="GM11" s="15">
        <v>6.2</v>
      </c>
      <c r="GO11" s="15">
        <v>1</v>
      </c>
      <c r="GP11" s="15">
        <v>0</v>
      </c>
      <c r="GR11" s="15">
        <v>2</v>
      </c>
      <c r="GS11" s="15">
        <v>1.2000000000000002</v>
      </c>
      <c r="GU11" s="15">
        <v>5</v>
      </c>
      <c r="GV11" s="15">
        <v>2.75</v>
      </c>
      <c r="GX11" s="15">
        <v>5</v>
      </c>
      <c r="GY11" s="15">
        <v>1</v>
      </c>
      <c r="HA11" s="15">
        <v>5</v>
      </c>
      <c r="HB11" s="15">
        <v>0</v>
      </c>
      <c r="HD11" s="15">
        <v>5</v>
      </c>
      <c r="HE11" s="15">
        <v>5.85</v>
      </c>
      <c r="HG11" s="15">
        <v>5</v>
      </c>
      <c r="HH11" s="15">
        <v>1.6</v>
      </c>
      <c r="HJ11" s="15">
        <v>5</v>
      </c>
      <c r="HK11" s="15">
        <v>0</v>
      </c>
      <c r="HM11" s="15">
        <v>5</v>
      </c>
      <c r="HN11" s="15">
        <v>1.9000000000000001</v>
      </c>
      <c r="HP11" s="15">
        <v>5</v>
      </c>
      <c r="HQ11" s="15">
        <v>1.1000000000000001</v>
      </c>
      <c r="HS11" s="15">
        <v>5</v>
      </c>
      <c r="HT11" s="15">
        <v>3</v>
      </c>
      <c r="HV11" s="15">
        <v>5</v>
      </c>
      <c r="HW11" s="15">
        <v>3</v>
      </c>
      <c r="HY11" s="15">
        <v>5</v>
      </c>
      <c r="HZ11" s="15">
        <v>3.5</v>
      </c>
      <c r="IB11" s="15">
        <v>5</v>
      </c>
      <c r="IC11" s="15">
        <v>0</v>
      </c>
      <c r="IE11" s="15">
        <v>4</v>
      </c>
      <c r="IF11" s="15">
        <v>0</v>
      </c>
      <c r="IH11" s="15">
        <v>2</v>
      </c>
      <c r="II11" s="15">
        <v>2.5</v>
      </c>
      <c r="IK11" s="15">
        <v>2</v>
      </c>
      <c r="IL11" s="15">
        <v>4</v>
      </c>
      <c r="IN11" s="15">
        <v>4</v>
      </c>
      <c r="IO11" s="15">
        <v>9</v>
      </c>
      <c r="IQ11" s="15">
        <v>5</v>
      </c>
      <c r="IR11" s="15">
        <v>0</v>
      </c>
      <c r="IT11" s="15">
        <v>4</v>
      </c>
      <c r="IU11" s="15">
        <v>1.1000000000000001</v>
      </c>
      <c r="IW11" s="15">
        <v>1</v>
      </c>
      <c r="IX11" s="15">
        <v>0</v>
      </c>
      <c r="JW11" s="37">
        <v>0.91000000000000236</v>
      </c>
      <c r="JX11" s="37">
        <f t="shared" si="0"/>
        <v>0.91000000000000236</v>
      </c>
    </row>
    <row r="12" spans="1:285" ht="15" hidden="1" customHeight="1" x14ac:dyDescent="0.25">
      <c r="A12" s="13" t="s">
        <v>64</v>
      </c>
      <c r="B12" s="44" t="s">
        <v>25</v>
      </c>
      <c r="C12" s="13" t="s">
        <v>195</v>
      </c>
      <c r="E12" s="15">
        <v>5</v>
      </c>
      <c r="F12" s="15">
        <v>5.2</v>
      </c>
      <c r="H12" s="15">
        <v>4</v>
      </c>
      <c r="I12" s="15">
        <v>6</v>
      </c>
      <c r="K12" s="15">
        <v>2</v>
      </c>
      <c r="L12" s="15">
        <v>0</v>
      </c>
      <c r="N12" s="15">
        <v>4</v>
      </c>
      <c r="O12" s="15">
        <v>0</v>
      </c>
      <c r="Q12" s="15">
        <v>1</v>
      </c>
      <c r="R12" s="15">
        <v>1.2</v>
      </c>
      <c r="T12" s="15">
        <v>1</v>
      </c>
      <c r="U12" s="15">
        <v>1.3</v>
      </c>
      <c r="W12" s="15">
        <v>1</v>
      </c>
      <c r="X12" s="15">
        <v>0</v>
      </c>
      <c r="Z12" s="15">
        <v>4</v>
      </c>
      <c r="AA12" s="15">
        <v>5</v>
      </c>
      <c r="AF12" s="15">
        <v>2</v>
      </c>
      <c r="AG12" s="15">
        <v>0</v>
      </c>
      <c r="AI12" s="15">
        <v>1</v>
      </c>
      <c r="AJ12" s="15">
        <v>1</v>
      </c>
      <c r="AL12" s="15">
        <v>2</v>
      </c>
      <c r="AM12" s="15">
        <v>0</v>
      </c>
      <c r="AO12" s="15">
        <v>2</v>
      </c>
      <c r="AP12" s="15">
        <v>0</v>
      </c>
      <c r="AR12" s="15">
        <v>2</v>
      </c>
      <c r="AS12" s="15">
        <v>0</v>
      </c>
      <c r="AU12" s="15">
        <v>2</v>
      </c>
      <c r="AV12" s="15">
        <v>0</v>
      </c>
      <c r="AX12" s="15">
        <v>1</v>
      </c>
      <c r="AY12" s="15">
        <v>0</v>
      </c>
      <c r="BG12" s="15">
        <v>1</v>
      </c>
      <c r="BH12" s="15">
        <v>0</v>
      </c>
      <c r="BM12" s="15">
        <v>1</v>
      </c>
      <c r="BN12" s="15">
        <v>0</v>
      </c>
      <c r="BP12" s="15">
        <v>2</v>
      </c>
      <c r="BQ12" s="15">
        <v>2</v>
      </c>
      <c r="BS12" s="15">
        <v>5</v>
      </c>
      <c r="BT12" s="15">
        <v>2.75</v>
      </c>
      <c r="CK12" s="15">
        <v>1</v>
      </c>
      <c r="CL12" s="15">
        <v>0.7</v>
      </c>
      <c r="CN12" s="15">
        <v>1</v>
      </c>
      <c r="CO12" s="15">
        <v>0</v>
      </c>
      <c r="CT12" s="15">
        <v>2</v>
      </c>
      <c r="CU12" s="15">
        <v>0</v>
      </c>
      <c r="CW12" s="15">
        <v>1</v>
      </c>
      <c r="CX12" s="15">
        <v>0</v>
      </c>
      <c r="DC12" s="15">
        <v>2</v>
      </c>
      <c r="DD12" s="15">
        <v>0</v>
      </c>
      <c r="DF12" s="15">
        <v>2</v>
      </c>
      <c r="DG12" s="15">
        <v>2</v>
      </c>
      <c r="DI12" s="15">
        <v>1</v>
      </c>
      <c r="DJ12" s="15">
        <v>2.5</v>
      </c>
      <c r="DL12" s="15">
        <v>0</v>
      </c>
      <c r="DM12" s="15">
        <v>0</v>
      </c>
      <c r="ED12" s="15">
        <v>3</v>
      </c>
      <c r="EE12" s="15">
        <v>0</v>
      </c>
      <c r="ES12" s="15">
        <v>1</v>
      </c>
      <c r="ET12" s="15">
        <v>0</v>
      </c>
      <c r="EV12" s="15">
        <v>1</v>
      </c>
      <c r="EW12" s="15">
        <v>0</v>
      </c>
      <c r="FN12" s="15">
        <v>1</v>
      </c>
      <c r="FO12" s="15">
        <v>0</v>
      </c>
      <c r="FW12" s="15">
        <v>2</v>
      </c>
      <c r="FX12" s="15">
        <v>0</v>
      </c>
      <c r="GC12" s="15">
        <v>2</v>
      </c>
      <c r="GD12" s="15">
        <v>1.6</v>
      </c>
      <c r="GI12" s="15">
        <v>4</v>
      </c>
      <c r="GJ12" s="15">
        <v>0</v>
      </c>
      <c r="GO12" s="15">
        <v>1</v>
      </c>
      <c r="GP12" s="15">
        <v>0</v>
      </c>
      <c r="GR12" s="15" t="e">
        <v>#N/A</v>
      </c>
      <c r="GS12" s="15" t="e">
        <v>#N/A</v>
      </c>
      <c r="GU12" s="15" t="e">
        <v>#N/A</v>
      </c>
      <c r="GV12" s="15" t="e">
        <v>#N/A</v>
      </c>
      <c r="GX12" s="15" t="e">
        <v>#N/A</v>
      </c>
      <c r="GY12" s="15" t="e">
        <v>#N/A</v>
      </c>
      <c r="HA12" s="15" t="e">
        <v>#N/A</v>
      </c>
      <c r="HB12" s="15" t="e">
        <v>#N/A</v>
      </c>
      <c r="HD12" s="15" t="e">
        <v>#N/A</v>
      </c>
      <c r="HE12" s="15" t="e">
        <v>#N/A</v>
      </c>
      <c r="HG12" s="15" t="e">
        <v>#N/A</v>
      </c>
      <c r="HH12" s="15" t="e">
        <v>#N/A</v>
      </c>
      <c r="HJ12" s="15" t="e">
        <v>#N/A</v>
      </c>
      <c r="HK12" s="15" t="e">
        <v>#N/A</v>
      </c>
      <c r="HM12" s="15" t="e">
        <v>#N/A</v>
      </c>
      <c r="HN12" s="15" t="e">
        <v>#N/A</v>
      </c>
      <c r="HP12" s="15" t="e">
        <v>#N/A</v>
      </c>
      <c r="HQ12" s="15" t="e">
        <v>#N/A</v>
      </c>
      <c r="HS12" s="15" t="e">
        <v>#N/A</v>
      </c>
      <c r="HT12" s="15" t="e">
        <v>#N/A</v>
      </c>
      <c r="HV12" s="15" t="e">
        <v>#N/A</v>
      </c>
      <c r="HW12" s="15" t="e">
        <v>#N/A</v>
      </c>
      <c r="HY12" s="15" t="e">
        <v>#N/A</v>
      </c>
      <c r="HZ12" s="15" t="e">
        <v>#N/A</v>
      </c>
      <c r="IB12" s="15" t="e">
        <v>#N/A</v>
      </c>
      <c r="IC12" s="15" t="e">
        <v>#N/A</v>
      </c>
      <c r="IE12" s="15" t="e">
        <v>#N/A</v>
      </c>
      <c r="IF12" s="15" t="e">
        <v>#N/A</v>
      </c>
      <c r="IH12" s="15" t="e">
        <v>#N/A</v>
      </c>
      <c r="II12" s="15" t="e">
        <v>#N/A</v>
      </c>
      <c r="IK12" s="15" t="e">
        <v>#N/A</v>
      </c>
      <c r="IL12" s="15" t="e">
        <v>#N/A</v>
      </c>
      <c r="IN12" s="15" t="e">
        <v>#N/A</v>
      </c>
      <c r="IO12" s="15" t="e">
        <v>#N/A</v>
      </c>
      <c r="IQ12" s="15" t="e">
        <v>#N/A</v>
      </c>
      <c r="IR12" s="15" t="e">
        <v>#N/A</v>
      </c>
      <c r="IT12" s="15" t="e">
        <v>#N/A</v>
      </c>
      <c r="IU12" s="15" t="e">
        <v>#N/A</v>
      </c>
      <c r="IW12" s="15" t="e">
        <v>#N/A</v>
      </c>
      <c r="IX12" s="15" t="e">
        <v>#N/A</v>
      </c>
      <c r="JW12" s="37" t="e">
        <v>#N/A</v>
      </c>
      <c r="JX12" s="37" t="e">
        <f t="shared" si="0"/>
        <v>#N/A</v>
      </c>
    </row>
    <row r="13" spans="1:285" ht="15" hidden="1" customHeight="1" x14ac:dyDescent="0.25">
      <c r="A13" s="13" t="s">
        <v>55</v>
      </c>
      <c r="B13" s="44" t="s">
        <v>31</v>
      </c>
      <c r="C13" s="13" t="s">
        <v>194</v>
      </c>
      <c r="E13" s="15">
        <v>2</v>
      </c>
      <c r="F13" s="15">
        <v>3.25</v>
      </c>
      <c r="H13" s="15">
        <v>1</v>
      </c>
      <c r="I13" s="15">
        <v>0</v>
      </c>
      <c r="K13" s="15">
        <v>5</v>
      </c>
      <c r="L13" s="15">
        <v>0</v>
      </c>
      <c r="N13" s="15">
        <v>2</v>
      </c>
      <c r="O13" s="15">
        <v>5.5</v>
      </c>
      <c r="Q13" s="15">
        <v>3</v>
      </c>
      <c r="R13" s="15">
        <v>0.9</v>
      </c>
      <c r="T13" s="15">
        <v>3</v>
      </c>
      <c r="U13" s="15">
        <v>2.5</v>
      </c>
      <c r="W13" s="15">
        <v>2</v>
      </c>
      <c r="X13" s="15">
        <v>0</v>
      </c>
      <c r="Z13" s="15">
        <v>2</v>
      </c>
      <c r="AA13" s="15">
        <v>0</v>
      </c>
      <c r="AC13" s="15">
        <v>3</v>
      </c>
      <c r="AD13" s="15">
        <v>0</v>
      </c>
      <c r="AF13" s="15">
        <v>2</v>
      </c>
      <c r="AG13" s="15">
        <v>2.2999999999999998</v>
      </c>
      <c r="AI13" s="15">
        <v>3</v>
      </c>
      <c r="AJ13" s="15">
        <v>3.05</v>
      </c>
      <c r="AL13" s="15">
        <v>2</v>
      </c>
      <c r="AM13" s="15">
        <v>0</v>
      </c>
      <c r="AO13" s="15">
        <v>1</v>
      </c>
      <c r="AP13" s="15">
        <v>0</v>
      </c>
      <c r="AR13" s="15">
        <v>2</v>
      </c>
      <c r="AS13" s="15">
        <v>7.5</v>
      </c>
      <c r="AU13" s="15">
        <v>4</v>
      </c>
      <c r="AV13" s="15">
        <v>2.5</v>
      </c>
      <c r="AX13" s="15">
        <v>2</v>
      </c>
      <c r="AY13" s="15">
        <v>0</v>
      </c>
      <c r="BA13" s="15">
        <v>3</v>
      </c>
      <c r="BB13" s="15">
        <v>5.9</v>
      </c>
      <c r="BD13" s="15">
        <v>2</v>
      </c>
      <c r="BE13" s="15">
        <v>1.8</v>
      </c>
      <c r="BG13" s="15">
        <v>2</v>
      </c>
      <c r="BH13" s="15">
        <v>7.5</v>
      </c>
      <c r="BJ13" s="15">
        <v>2</v>
      </c>
      <c r="BK13" s="15">
        <v>0</v>
      </c>
      <c r="BM13" s="15">
        <v>2</v>
      </c>
      <c r="BN13" s="15">
        <v>2</v>
      </c>
      <c r="BP13" s="15">
        <v>3</v>
      </c>
      <c r="BQ13" s="15">
        <v>0.9</v>
      </c>
      <c r="BS13" s="15">
        <v>2</v>
      </c>
      <c r="BT13" s="15">
        <v>4.5</v>
      </c>
      <c r="BV13" s="15">
        <v>3</v>
      </c>
      <c r="BW13" s="15">
        <v>4</v>
      </c>
      <c r="BY13" s="15">
        <v>1</v>
      </c>
      <c r="BZ13" s="15">
        <v>0</v>
      </c>
      <c r="CE13" s="15">
        <v>2</v>
      </c>
      <c r="CF13" s="15">
        <v>0</v>
      </c>
      <c r="CK13" s="15">
        <v>1</v>
      </c>
      <c r="CL13" s="15">
        <v>0</v>
      </c>
      <c r="CQ13" s="15">
        <v>4</v>
      </c>
      <c r="CR13" s="15">
        <v>0.7</v>
      </c>
      <c r="CT13" s="15">
        <v>2</v>
      </c>
      <c r="CU13" s="15">
        <v>0</v>
      </c>
      <c r="CW13" s="15">
        <v>1</v>
      </c>
      <c r="CX13" s="15">
        <v>0</v>
      </c>
      <c r="CZ13" s="15">
        <v>2</v>
      </c>
      <c r="DA13" s="15">
        <v>0</v>
      </c>
      <c r="DC13" s="15">
        <v>1</v>
      </c>
      <c r="DD13" s="15">
        <v>2.5</v>
      </c>
      <c r="DF13" s="15">
        <v>2</v>
      </c>
      <c r="DG13" s="15">
        <v>0.8</v>
      </c>
      <c r="DI13" s="15">
        <v>1</v>
      </c>
      <c r="DJ13" s="15">
        <v>3</v>
      </c>
      <c r="DL13" s="15">
        <v>2</v>
      </c>
      <c r="DM13" s="15">
        <v>0</v>
      </c>
      <c r="DO13" s="15">
        <v>3</v>
      </c>
      <c r="DP13" s="15">
        <v>1</v>
      </c>
      <c r="DR13" s="15">
        <v>1</v>
      </c>
      <c r="DS13" s="15">
        <v>3</v>
      </c>
      <c r="DU13" s="15">
        <v>1</v>
      </c>
      <c r="DV13" s="15">
        <v>0</v>
      </c>
      <c r="DX13" s="15">
        <v>2</v>
      </c>
      <c r="DY13" s="15">
        <v>0</v>
      </c>
      <c r="EG13" s="15" t="e">
        <v>#N/A</v>
      </c>
      <c r="EH13" s="15" t="e">
        <v>#N/A</v>
      </c>
      <c r="EJ13" s="15" t="e">
        <v>#N/A</v>
      </c>
      <c r="EK13" s="15" t="e">
        <v>#N/A</v>
      </c>
      <c r="EM13" s="15" t="e">
        <v>#N/A</v>
      </c>
      <c r="EN13" s="15" t="e">
        <v>#N/A</v>
      </c>
      <c r="EP13" s="15" t="e">
        <v>#N/A</v>
      </c>
      <c r="EQ13" s="15" t="e">
        <v>#N/A</v>
      </c>
      <c r="ES13" s="15" t="e">
        <v>#N/A</v>
      </c>
      <c r="ET13" s="15" t="e">
        <v>#N/A</v>
      </c>
      <c r="EV13" s="15" t="e">
        <v>#N/A</v>
      </c>
      <c r="EW13" s="15" t="e">
        <v>#N/A</v>
      </c>
      <c r="EY13" s="15" t="e">
        <v>#N/A</v>
      </c>
      <c r="EZ13" s="15" t="e">
        <v>#N/A</v>
      </c>
      <c r="FB13" s="15" t="e">
        <v>#N/A</v>
      </c>
      <c r="FC13" s="15" t="e">
        <v>#N/A</v>
      </c>
      <c r="FE13" s="15" t="e">
        <v>#N/A</v>
      </c>
      <c r="FF13" s="15" t="e">
        <v>#N/A</v>
      </c>
      <c r="FH13" s="15" t="e">
        <v>#N/A</v>
      </c>
      <c r="FI13" s="15" t="e">
        <v>#N/A</v>
      </c>
      <c r="FK13" s="15" t="e">
        <v>#N/A</v>
      </c>
      <c r="FL13" s="15" t="e">
        <v>#N/A</v>
      </c>
      <c r="FN13" s="15" t="e">
        <v>#N/A</v>
      </c>
      <c r="FO13" s="15" t="e">
        <v>#N/A</v>
      </c>
      <c r="FQ13" s="15" t="e">
        <v>#N/A</v>
      </c>
      <c r="FR13" s="15" t="e">
        <v>#N/A</v>
      </c>
      <c r="FT13" s="15" t="e">
        <v>#N/A</v>
      </c>
      <c r="FU13" s="15" t="e">
        <v>#N/A</v>
      </c>
      <c r="FW13" s="15" t="e">
        <v>#N/A</v>
      </c>
      <c r="FX13" s="15" t="e">
        <v>#N/A</v>
      </c>
      <c r="FZ13" s="15" t="e">
        <v>#N/A</v>
      </c>
      <c r="GA13" s="15" t="e">
        <v>#N/A</v>
      </c>
      <c r="GC13" s="15" t="e">
        <v>#N/A</v>
      </c>
      <c r="GD13" s="15" t="e">
        <v>#N/A</v>
      </c>
      <c r="GF13" s="15" t="e">
        <v>#N/A</v>
      </c>
      <c r="GG13" s="15" t="e">
        <v>#N/A</v>
      </c>
      <c r="GI13" s="15" t="e">
        <v>#N/A</v>
      </c>
      <c r="GJ13" s="15" t="e">
        <v>#N/A</v>
      </c>
      <c r="GL13" s="15" t="e">
        <v>#N/A</v>
      </c>
      <c r="GM13" s="15" t="e">
        <v>#N/A</v>
      </c>
      <c r="GO13" s="15" t="e">
        <v>#N/A</v>
      </c>
      <c r="GP13" s="15" t="e">
        <v>#N/A</v>
      </c>
      <c r="GR13" s="15" t="e">
        <v>#N/A</v>
      </c>
      <c r="GS13" s="15" t="e">
        <v>#N/A</v>
      </c>
      <c r="GU13" s="15" t="e">
        <v>#N/A</v>
      </c>
      <c r="GV13" s="15" t="e">
        <v>#N/A</v>
      </c>
      <c r="GX13" s="15" t="e">
        <v>#N/A</v>
      </c>
      <c r="GY13" s="15" t="e">
        <v>#N/A</v>
      </c>
      <c r="HA13" s="15" t="e">
        <v>#N/A</v>
      </c>
      <c r="HB13" s="15" t="e">
        <v>#N/A</v>
      </c>
      <c r="HD13" s="15" t="e">
        <v>#N/A</v>
      </c>
      <c r="HE13" s="15" t="e">
        <v>#N/A</v>
      </c>
      <c r="HG13" s="15" t="e">
        <v>#N/A</v>
      </c>
      <c r="HH13" s="15" t="e">
        <v>#N/A</v>
      </c>
      <c r="HJ13" s="15" t="e">
        <v>#N/A</v>
      </c>
      <c r="HK13" s="15" t="e">
        <v>#N/A</v>
      </c>
      <c r="HM13" s="15" t="e">
        <v>#N/A</v>
      </c>
      <c r="HN13" s="15" t="e">
        <v>#N/A</v>
      </c>
      <c r="HP13" s="15" t="e">
        <v>#N/A</v>
      </c>
      <c r="HQ13" s="15" t="e">
        <v>#N/A</v>
      </c>
      <c r="HS13" s="15" t="e">
        <v>#N/A</v>
      </c>
      <c r="HT13" s="15" t="e">
        <v>#N/A</v>
      </c>
      <c r="HV13" s="15" t="e">
        <v>#N/A</v>
      </c>
      <c r="HW13" s="15" t="e">
        <v>#N/A</v>
      </c>
      <c r="HY13" s="15" t="e">
        <v>#N/A</v>
      </c>
      <c r="HZ13" s="15" t="e">
        <v>#N/A</v>
      </c>
      <c r="IB13" s="15" t="e">
        <v>#N/A</v>
      </c>
      <c r="IC13" s="15" t="e">
        <v>#N/A</v>
      </c>
      <c r="IE13" s="15" t="e">
        <v>#N/A</v>
      </c>
      <c r="IF13" s="15" t="e">
        <v>#N/A</v>
      </c>
      <c r="IH13" s="15" t="e">
        <v>#N/A</v>
      </c>
      <c r="II13" s="15" t="e">
        <v>#N/A</v>
      </c>
      <c r="IK13" s="15" t="e">
        <v>#N/A</v>
      </c>
      <c r="IL13" s="15" t="e">
        <v>#N/A</v>
      </c>
      <c r="IN13" s="15" t="e">
        <v>#N/A</v>
      </c>
      <c r="IO13" s="15" t="e">
        <v>#N/A</v>
      </c>
      <c r="IQ13" s="15" t="e">
        <v>#N/A</v>
      </c>
      <c r="IR13" s="15" t="e">
        <v>#N/A</v>
      </c>
      <c r="IT13" s="15" t="e">
        <v>#N/A</v>
      </c>
      <c r="IU13" s="15" t="e">
        <v>#N/A</v>
      </c>
      <c r="IW13" s="15" t="e">
        <v>#N/A</v>
      </c>
      <c r="IX13" s="15" t="e">
        <v>#N/A</v>
      </c>
      <c r="JW13" s="37" t="e">
        <v>#N/A</v>
      </c>
      <c r="JX13" s="37" t="e">
        <f t="shared" si="0"/>
        <v>#N/A</v>
      </c>
    </row>
    <row r="14" spans="1:285" ht="15" hidden="1" customHeight="1" x14ac:dyDescent="0.25">
      <c r="A14" s="13" t="s">
        <v>58</v>
      </c>
      <c r="B14" s="44" t="s">
        <v>42</v>
      </c>
      <c r="C14" s="13" t="s">
        <v>193</v>
      </c>
      <c r="E14" s="15">
        <v>4</v>
      </c>
      <c r="F14" s="15">
        <v>1.05</v>
      </c>
      <c r="H14" s="15">
        <v>2</v>
      </c>
      <c r="I14" s="15">
        <v>3</v>
      </c>
      <c r="K14" s="15">
        <v>3</v>
      </c>
      <c r="L14" s="15">
        <v>0</v>
      </c>
      <c r="N14" s="15">
        <v>5</v>
      </c>
      <c r="O14" s="15">
        <v>1</v>
      </c>
      <c r="Q14" s="15">
        <v>3</v>
      </c>
      <c r="R14" s="15">
        <v>0.8</v>
      </c>
      <c r="S14" s="15">
        <v>10</v>
      </c>
      <c r="T14" s="15">
        <v>5</v>
      </c>
      <c r="U14" s="15">
        <v>1</v>
      </c>
      <c r="W14" s="15">
        <v>4</v>
      </c>
      <c r="X14" s="15">
        <v>7</v>
      </c>
      <c r="Z14" s="15">
        <v>3</v>
      </c>
      <c r="AA14" s="15">
        <v>0</v>
      </c>
      <c r="AC14" s="15">
        <v>3</v>
      </c>
      <c r="AD14" s="15">
        <v>6.25</v>
      </c>
      <c r="AE14" s="15">
        <v>10</v>
      </c>
      <c r="AF14" s="15">
        <v>5</v>
      </c>
      <c r="AG14" s="15">
        <v>6.05</v>
      </c>
      <c r="AI14" s="15">
        <v>5</v>
      </c>
      <c r="AJ14" s="15">
        <v>0.8</v>
      </c>
      <c r="AL14" s="15">
        <v>3</v>
      </c>
      <c r="AM14" s="15">
        <v>0</v>
      </c>
      <c r="AO14" s="15">
        <v>4</v>
      </c>
      <c r="AP14" s="15">
        <v>5.5</v>
      </c>
      <c r="AR14" s="15">
        <v>5</v>
      </c>
      <c r="AS14" s="15">
        <v>5.3</v>
      </c>
      <c r="AU14" s="15">
        <v>4</v>
      </c>
      <c r="AV14" s="15">
        <v>0</v>
      </c>
      <c r="AX14" s="15">
        <v>5</v>
      </c>
      <c r="AY14" s="15">
        <v>1</v>
      </c>
      <c r="BA14" s="15">
        <v>5</v>
      </c>
      <c r="BB14" s="15">
        <v>2</v>
      </c>
      <c r="BD14" s="15">
        <v>4</v>
      </c>
      <c r="BE14" s="15">
        <v>2</v>
      </c>
      <c r="BG14" s="15">
        <v>3</v>
      </c>
      <c r="BH14" s="15">
        <v>1.8</v>
      </c>
      <c r="BJ14" s="15">
        <v>2</v>
      </c>
      <c r="BK14" s="15">
        <v>0</v>
      </c>
      <c r="EG14" s="15" t="e">
        <v>#N/A</v>
      </c>
      <c r="EH14" s="15" t="e">
        <v>#N/A</v>
      </c>
      <c r="EJ14" s="15" t="e">
        <v>#N/A</v>
      </c>
      <c r="EK14" s="15" t="e">
        <v>#N/A</v>
      </c>
      <c r="EM14" s="15" t="e">
        <v>#N/A</v>
      </c>
      <c r="EN14" s="15" t="e">
        <v>#N/A</v>
      </c>
      <c r="EP14" s="15" t="e">
        <v>#N/A</v>
      </c>
      <c r="EQ14" s="15" t="e">
        <v>#N/A</v>
      </c>
      <c r="ES14" s="15" t="e">
        <v>#N/A</v>
      </c>
      <c r="ET14" s="15" t="e">
        <v>#N/A</v>
      </c>
      <c r="EV14" s="15" t="e">
        <v>#N/A</v>
      </c>
      <c r="EW14" s="15" t="e">
        <v>#N/A</v>
      </c>
      <c r="EY14" s="15" t="e">
        <v>#N/A</v>
      </c>
      <c r="EZ14" s="15" t="e">
        <v>#N/A</v>
      </c>
      <c r="FB14" s="15" t="e">
        <v>#N/A</v>
      </c>
      <c r="FC14" s="15" t="e">
        <v>#N/A</v>
      </c>
      <c r="FE14" s="15" t="e">
        <v>#N/A</v>
      </c>
      <c r="FF14" s="15" t="e">
        <v>#N/A</v>
      </c>
      <c r="FH14" s="15" t="e">
        <v>#N/A</v>
      </c>
      <c r="FI14" s="15" t="e">
        <v>#N/A</v>
      </c>
      <c r="FK14" s="15" t="e">
        <v>#N/A</v>
      </c>
      <c r="FL14" s="15" t="e">
        <v>#N/A</v>
      </c>
      <c r="FN14" s="15" t="e">
        <v>#N/A</v>
      </c>
      <c r="FO14" s="15" t="e">
        <v>#N/A</v>
      </c>
      <c r="FQ14" s="15" t="e">
        <v>#N/A</v>
      </c>
      <c r="FR14" s="15" t="e">
        <v>#N/A</v>
      </c>
      <c r="FT14" s="15" t="e">
        <v>#N/A</v>
      </c>
      <c r="FU14" s="15" t="e">
        <v>#N/A</v>
      </c>
      <c r="FW14" s="15" t="e">
        <v>#N/A</v>
      </c>
      <c r="FX14" s="15" t="e">
        <v>#N/A</v>
      </c>
      <c r="FZ14" s="15" t="e">
        <v>#N/A</v>
      </c>
      <c r="GA14" s="15" t="e">
        <v>#N/A</v>
      </c>
      <c r="GC14" s="15" t="e">
        <v>#N/A</v>
      </c>
      <c r="GD14" s="15" t="e">
        <v>#N/A</v>
      </c>
      <c r="GF14" s="15" t="e">
        <v>#N/A</v>
      </c>
      <c r="GG14" s="15" t="e">
        <v>#N/A</v>
      </c>
      <c r="GI14" s="15" t="e">
        <v>#N/A</v>
      </c>
      <c r="GJ14" s="15" t="e">
        <v>#N/A</v>
      </c>
      <c r="GL14" s="15" t="e">
        <v>#N/A</v>
      </c>
      <c r="GM14" s="15" t="e">
        <v>#N/A</v>
      </c>
      <c r="GO14" s="15" t="e">
        <v>#N/A</v>
      </c>
      <c r="GP14" s="15" t="e">
        <v>#N/A</v>
      </c>
      <c r="GR14" s="15" t="e">
        <v>#N/A</v>
      </c>
      <c r="GS14" s="15" t="e">
        <v>#N/A</v>
      </c>
      <c r="GU14" s="15" t="e">
        <v>#N/A</v>
      </c>
      <c r="GV14" s="15" t="e">
        <v>#N/A</v>
      </c>
      <c r="GX14" s="15" t="e">
        <v>#N/A</v>
      </c>
      <c r="GY14" s="15" t="e">
        <v>#N/A</v>
      </c>
      <c r="HA14" s="15" t="e">
        <v>#N/A</v>
      </c>
      <c r="HB14" s="15" t="e">
        <v>#N/A</v>
      </c>
      <c r="HD14" s="15" t="e">
        <v>#N/A</v>
      </c>
      <c r="HE14" s="15" t="e">
        <v>#N/A</v>
      </c>
      <c r="HG14" s="15" t="e">
        <v>#N/A</v>
      </c>
      <c r="HH14" s="15" t="e">
        <v>#N/A</v>
      </c>
      <c r="HJ14" s="15" t="e">
        <v>#N/A</v>
      </c>
      <c r="HK14" s="15" t="e">
        <v>#N/A</v>
      </c>
      <c r="HM14" s="15" t="e">
        <v>#N/A</v>
      </c>
      <c r="HN14" s="15" t="e">
        <v>#N/A</v>
      </c>
      <c r="HP14" s="15" t="e">
        <v>#N/A</v>
      </c>
      <c r="HQ14" s="15" t="e">
        <v>#N/A</v>
      </c>
      <c r="HS14" s="15" t="e">
        <v>#N/A</v>
      </c>
      <c r="HT14" s="15" t="e">
        <v>#N/A</v>
      </c>
      <c r="HV14" s="15" t="e">
        <v>#N/A</v>
      </c>
      <c r="HW14" s="15" t="e">
        <v>#N/A</v>
      </c>
      <c r="HY14" s="15" t="e">
        <v>#N/A</v>
      </c>
      <c r="HZ14" s="15" t="e">
        <v>#N/A</v>
      </c>
      <c r="IB14" s="15" t="e">
        <v>#N/A</v>
      </c>
      <c r="IC14" s="15" t="e">
        <v>#N/A</v>
      </c>
      <c r="IE14" s="15" t="e">
        <v>#N/A</v>
      </c>
      <c r="IF14" s="15" t="e">
        <v>#N/A</v>
      </c>
      <c r="IH14" s="15" t="e">
        <v>#N/A</v>
      </c>
      <c r="II14" s="15" t="e">
        <v>#N/A</v>
      </c>
      <c r="IK14" s="15" t="e">
        <v>#N/A</v>
      </c>
      <c r="IL14" s="15" t="e">
        <v>#N/A</v>
      </c>
      <c r="IN14" s="15" t="e">
        <v>#N/A</v>
      </c>
      <c r="IO14" s="15" t="e">
        <v>#N/A</v>
      </c>
      <c r="IQ14" s="15" t="e">
        <v>#N/A</v>
      </c>
      <c r="IR14" s="15" t="e">
        <v>#N/A</v>
      </c>
      <c r="IT14" s="15" t="e">
        <v>#N/A</v>
      </c>
      <c r="IU14" s="15" t="e">
        <v>#N/A</v>
      </c>
      <c r="IW14" s="15" t="e">
        <v>#N/A</v>
      </c>
      <c r="IX14" s="15" t="e">
        <v>#N/A</v>
      </c>
      <c r="JW14" s="37" t="e">
        <v>#N/A</v>
      </c>
      <c r="JX14" s="37" t="e">
        <f t="shared" si="0"/>
        <v>#N/A</v>
      </c>
    </row>
    <row r="15" spans="1:285" ht="15" hidden="1" customHeight="1" x14ac:dyDescent="0.25">
      <c r="A15" s="13" t="s">
        <v>71</v>
      </c>
      <c r="B15" s="44" t="s">
        <v>40</v>
      </c>
      <c r="C15" s="13" t="s">
        <v>192</v>
      </c>
      <c r="E15" s="15">
        <v>3</v>
      </c>
      <c r="F15" s="15">
        <v>0</v>
      </c>
      <c r="J15" s="38">
        <v>-24.2</v>
      </c>
      <c r="EG15" s="15" t="e">
        <v>#N/A</v>
      </c>
      <c r="EH15" s="15" t="e">
        <v>#N/A</v>
      </c>
      <c r="EJ15" s="15" t="e">
        <v>#N/A</v>
      </c>
      <c r="EK15" s="15" t="e">
        <v>#N/A</v>
      </c>
      <c r="EM15" s="15" t="e">
        <v>#N/A</v>
      </c>
      <c r="EN15" s="15" t="e">
        <v>#N/A</v>
      </c>
      <c r="EP15" s="15" t="e">
        <v>#N/A</v>
      </c>
      <c r="EQ15" s="15" t="e">
        <v>#N/A</v>
      </c>
      <c r="ES15" s="15" t="e">
        <v>#N/A</v>
      </c>
      <c r="ET15" s="15" t="e">
        <v>#N/A</v>
      </c>
      <c r="EV15" s="15" t="e">
        <v>#N/A</v>
      </c>
      <c r="EW15" s="15" t="e">
        <v>#N/A</v>
      </c>
      <c r="EY15" s="15" t="e">
        <v>#N/A</v>
      </c>
      <c r="EZ15" s="15" t="e">
        <v>#N/A</v>
      </c>
      <c r="FB15" s="15" t="e">
        <v>#N/A</v>
      </c>
      <c r="FC15" s="15" t="e">
        <v>#N/A</v>
      </c>
      <c r="FE15" s="15" t="e">
        <v>#N/A</v>
      </c>
      <c r="FF15" s="15" t="e">
        <v>#N/A</v>
      </c>
      <c r="FH15" s="15" t="e">
        <v>#N/A</v>
      </c>
      <c r="FI15" s="15" t="e">
        <v>#N/A</v>
      </c>
      <c r="FK15" s="15" t="e">
        <v>#N/A</v>
      </c>
      <c r="FL15" s="15" t="e">
        <v>#N/A</v>
      </c>
      <c r="FN15" s="15" t="e">
        <v>#N/A</v>
      </c>
      <c r="FO15" s="15" t="e">
        <v>#N/A</v>
      </c>
      <c r="FQ15" s="15" t="e">
        <v>#N/A</v>
      </c>
      <c r="FR15" s="15" t="e">
        <v>#N/A</v>
      </c>
      <c r="FT15" s="15" t="e">
        <v>#N/A</v>
      </c>
      <c r="FU15" s="15" t="e">
        <v>#N/A</v>
      </c>
      <c r="FW15" s="15" t="e">
        <v>#N/A</v>
      </c>
      <c r="FX15" s="15" t="e">
        <v>#N/A</v>
      </c>
      <c r="FZ15" s="15" t="e">
        <v>#N/A</v>
      </c>
      <c r="GA15" s="15" t="e">
        <v>#N/A</v>
      </c>
      <c r="GC15" s="15" t="e">
        <v>#N/A</v>
      </c>
      <c r="GD15" s="15" t="e">
        <v>#N/A</v>
      </c>
      <c r="GF15" s="15" t="e">
        <v>#N/A</v>
      </c>
      <c r="GG15" s="15" t="e">
        <v>#N/A</v>
      </c>
      <c r="GI15" s="15" t="e">
        <v>#N/A</v>
      </c>
      <c r="GJ15" s="15" t="e">
        <v>#N/A</v>
      </c>
      <c r="GL15" s="15" t="e">
        <v>#N/A</v>
      </c>
      <c r="GM15" s="15" t="e">
        <v>#N/A</v>
      </c>
      <c r="GO15" s="15" t="e">
        <v>#N/A</v>
      </c>
      <c r="GP15" s="15" t="e">
        <v>#N/A</v>
      </c>
      <c r="GR15" s="15" t="e">
        <v>#N/A</v>
      </c>
      <c r="GS15" s="15" t="e">
        <v>#N/A</v>
      </c>
      <c r="GU15" s="15" t="e">
        <v>#N/A</v>
      </c>
      <c r="GV15" s="15" t="e">
        <v>#N/A</v>
      </c>
      <c r="GX15" s="15" t="e">
        <v>#N/A</v>
      </c>
      <c r="GY15" s="15" t="e">
        <v>#N/A</v>
      </c>
      <c r="HA15" s="15" t="e">
        <v>#N/A</v>
      </c>
      <c r="HB15" s="15" t="e">
        <v>#N/A</v>
      </c>
      <c r="HD15" s="15" t="e">
        <v>#N/A</v>
      </c>
      <c r="HE15" s="15" t="e">
        <v>#N/A</v>
      </c>
      <c r="HG15" s="15" t="e">
        <v>#N/A</v>
      </c>
      <c r="HH15" s="15" t="e">
        <v>#N/A</v>
      </c>
      <c r="HJ15" s="15" t="e">
        <v>#N/A</v>
      </c>
      <c r="HK15" s="15" t="e">
        <v>#N/A</v>
      </c>
      <c r="HM15" s="15" t="e">
        <v>#N/A</v>
      </c>
      <c r="HN15" s="15" t="e">
        <v>#N/A</v>
      </c>
      <c r="HP15" s="15" t="e">
        <v>#N/A</v>
      </c>
      <c r="HQ15" s="15" t="e">
        <v>#N/A</v>
      </c>
      <c r="HS15" s="15" t="e">
        <v>#N/A</v>
      </c>
      <c r="HT15" s="15" t="e">
        <v>#N/A</v>
      </c>
      <c r="HV15" s="15" t="e">
        <v>#N/A</v>
      </c>
      <c r="HW15" s="15" t="e">
        <v>#N/A</v>
      </c>
      <c r="HY15" s="15" t="e">
        <v>#N/A</v>
      </c>
      <c r="HZ15" s="15" t="e">
        <v>#N/A</v>
      </c>
      <c r="IB15" s="15" t="e">
        <v>#N/A</v>
      </c>
      <c r="IC15" s="15" t="e">
        <v>#N/A</v>
      </c>
      <c r="IE15" s="15" t="e">
        <v>#N/A</v>
      </c>
      <c r="IF15" s="15" t="e">
        <v>#N/A</v>
      </c>
      <c r="IH15" s="15" t="e">
        <v>#N/A</v>
      </c>
      <c r="II15" s="15" t="e">
        <v>#N/A</v>
      </c>
      <c r="IK15" s="15" t="e">
        <v>#N/A</v>
      </c>
      <c r="IL15" s="15" t="e">
        <v>#N/A</v>
      </c>
      <c r="IN15" s="15" t="e">
        <v>#N/A</v>
      </c>
      <c r="IO15" s="15" t="e">
        <v>#N/A</v>
      </c>
      <c r="IQ15" s="15" t="e">
        <v>#N/A</v>
      </c>
      <c r="IR15" s="15" t="e">
        <v>#N/A</v>
      </c>
      <c r="IT15" s="15" t="e">
        <v>#N/A</v>
      </c>
      <c r="IU15" s="15" t="e">
        <v>#N/A</v>
      </c>
      <c r="IW15" s="15" t="e">
        <v>#N/A</v>
      </c>
      <c r="IX15" s="15" t="e">
        <v>#N/A</v>
      </c>
      <c r="JW15" s="37" t="e">
        <v>#N/A</v>
      </c>
      <c r="JX15" s="37" t="e">
        <f t="shared" si="0"/>
        <v>#N/A</v>
      </c>
    </row>
    <row r="16" spans="1:285" ht="15" hidden="1" customHeight="1" x14ac:dyDescent="0.25">
      <c r="A16" s="13" t="s">
        <v>191</v>
      </c>
      <c r="B16" s="44" t="s">
        <v>17</v>
      </c>
      <c r="C16" s="13" t="s">
        <v>190</v>
      </c>
      <c r="EG16" s="15" t="e">
        <v>#N/A</v>
      </c>
      <c r="EH16" s="15" t="e">
        <v>#N/A</v>
      </c>
      <c r="EJ16" s="15" t="e">
        <v>#N/A</v>
      </c>
      <c r="EK16" s="15" t="e">
        <v>#N/A</v>
      </c>
      <c r="EM16" s="15" t="e">
        <v>#N/A</v>
      </c>
      <c r="EN16" s="15" t="e">
        <v>#N/A</v>
      </c>
      <c r="EP16" s="15" t="e">
        <v>#N/A</v>
      </c>
      <c r="EQ16" s="15" t="e">
        <v>#N/A</v>
      </c>
      <c r="ES16" s="15" t="e">
        <v>#N/A</v>
      </c>
      <c r="ET16" s="15" t="e">
        <v>#N/A</v>
      </c>
      <c r="EV16" s="15" t="e">
        <v>#N/A</v>
      </c>
      <c r="EW16" s="15" t="e">
        <v>#N/A</v>
      </c>
      <c r="EY16" s="15" t="e">
        <v>#N/A</v>
      </c>
      <c r="EZ16" s="15" t="e">
        <v>#N/A</v>
      </c>
      <c r="FB16" s="15" t="e">
        <v>#N/A</v>
      </c>
      <c r="FC16" s="15" t="e">
        <v>#N/A</v>
      </c>
      <c r="FE16" s="15" t="e">
        <v>#N/A</v>
      </c>
      <c r="FF16" s="15" t="e">
        <v>#N/A</v>
      </c>
      <c r="FH16" s="15" t="e">
        <v>#N/A</v>
      </c>
      <c r="FI16" s="15" t="e">
        <v>#N/A</v>
      </c>
      <c r="FK16" s="15" t="e">
        <v>#N/A</v>
      </c>
      <c r="FL16" s="15" t="e">
        <v>#N/A</v>
      </c>
      <c r="FN16" s="15" t="e">
        <v>#N/A</v>
      </c>
      <c r="FO16" s="15" t="e">
        <v>#N/A</v>
      </c>
      <c r="FQ16" s="15" t="e">
        <v>#N/A</v>
      </c>
      <c r="FR16" s="15" t="e">
        <v>#N/A</v>
      </c>
      <c r="FT16" s="15" t="e">
        <v>#N/A</v>
      </c>
      <c r="FU16" s="15" t="e">
        <v>#N/A</v>
      </c>
      <c r="FW16" s="15" t="e">
        <v>#N/A</v>
      </c>
      <c r="FX16" s="15" t="e">
        <v>#N/A</v>
      </c>
      <c r="FZ16" s="15" t="e">
        <v>#N/A</v>
      </c>
      <c r="GA16" s="15" t="e">
        <v>#N/A</v>
      </c>
      <c r="GC16" s="15" t="e">
        <v>#N/A</v>
      </c>
      <c r="GD16" s="15" t="e">
        <v>#N/A</v>
      </c>
      <c r="GF16" s="15" t="e">
        <v>#N/A</v>
      </c>
      <c r="GG16" s="15" t="e">
        <v>#N/A</v>
      </c>
      <c r="GI16" s="15" t="e">
        <v>#N/A</v>
      </c>
      <c r="GJ16" s="15" t="e">
        <v>#N/A</v>
      </c>
      <c r="GL16" s="15" t="e">
        <v>#N/A</v>
      </c>
      <c r="GM16" s="15" t="e">
        <v>#N/A</v>
      </c>
      <c r="GO16" s="15" t="e">
        <v>#N/A</v>
      </c>
      <c r="GP16" s="15" t="e">
        <v>#N/A</v>
      </c>
      <c r="GR16" s="15" t="e">
        <v>#N/A</v>
      </c>
      <c r="GS16" s="15" t="e">
        <v>#N/A</v>
      </c>
      <c r="GU16" s="15" t="e">
        <v>#N/A</v>
      </c>
      <c r="GV16" s="15" t="e">
        <v>#N/A</v>
      </c>
      <c r="GX16" s="15" t="e">
        <v>#N/A</v>
      </c>
      <c r="GY16" s="15" t="e">
        <v>#N/A</v>
      </c>
      <c r="HA16" s="15" t="e">
        <v>#N/A</v>
      </c>
      <c r="HB16" s="15" t="e">
        <v>#N/A</v>
      </c>
      <c r="HD16" s="15" t="e">
        <v>#N/A</v>
      </c>
      <c r="HE16" s="15" t="e">
        <v>#N/A</v>
      </c>
      <c r="HG16" s="15" t="e">
        <v>#N/A</v>
      </c>
      <c r="HH16" s="15" t="e">
        <v>#N/A</v>
      </c>
      <c r="HJ16" s="15" t="e">
        <v>#N/A</v>
      </c>
      <c r="HK16" s="15" t="e">
        <v>#N/A</v>
      </c>
      <c r="HM16" s="15" t="e">
        <v>#N/A</v>
      </c>
      <c r="HN16" s="15" t="e">
        <v>#N/A</v>
      </c>
      <c r="HP16" s="15" t="e">
        <v>#N/A</v>
      </c>
      <c r="HQ16" s="15" t="e">
        <v>#N/A</v>
      </c>
      <c r="HS16" s="15" t="e">
        <v>#N/A</v>
      </c>
      <c r="HT16" s="15" t="e">
        <v>#N/A</v>
      </c>
      <c r="HV16" s="15" t="e">
        <v>#N/A</v>
      </c>
      <c r="HW16" s="15" t="e">
        <v>#N/A</v>
      </c>
      <c r="HY16" s="15" t="e">
        <v>#N/A</v>
      </c>
      <c r="HZ16" s="15" t="e">
        <v>#N/A</v>
      </c>
      <c r="IB16" s="15" t="e">
        <v>#N/A</v>
      </c>
      <c r="IC16" s="15" t="e">
        <v>#N/A</v>
      </c>
      <c r="IE16" s="15" t="e">
        <v>#N/A</v>
      </c>
      <c r="IF16" s="15" t="e">
        <v>#N/A</v>
      </c>
      <c r="IH16" s="15" t="e">
        <v>#N/A</v>
      </c>
      <c r="II16" s="15" t="e">
        <v>#N/A</v>
      </c>
      <c r="IK16" s="15" t="e">
        <v>#N/A</v>
      </c>
      <c r="IL16" s="15" t="e">
        <v>#N/A</v>
      </c>
      <c r="IN16" s="15" t="e">
        <v>#N/A</v>
      </c>
      <c r="IO16" s="15" t="e">
        <v>#N/A</v>
      </c>
      <c r="IQ16" s="15" t="e">
        <v>#N/A</v>
      </c>
      <c r="IR16" s="15" t="e">
        <v>#N/A</v>
      </c>
      <c r="IT16" s="15" t="e">
        <v>#N/A</v>
      </c>
      <c r="IU16" s="15" t="e">
        <v>#N/A</v>
      </c>
      <c r="IW16" s="15" t="e">
        <v>#N/A</v>
      </c>
      <c r="IX16" s="15" t="e">
        <v>#N/A</v>
      </c>
      <c r="JW16" s="37" t="e">
        <v>#N/A</v>
      </c>
      <c r="JX16" s="37" t="e">
        <f t="shared" si="0"/>
        <v>#N/A</v>
      </c>
    </row>
    <row r="17" spans="1:285" x14ac:dyDescent="0.25">
      <c r="A17" s="13" t="s">
        <v>57</v>
      </c>
      <c r="B17" s="44" t="s">
        <v>20</v>
      </c>
      <c r="C17" s="13" t="s">
        <v>189</v>
      </c>
      <c r="E17" s="15">
        <v>5</v>
      </c>
      <c r="F17" s="15">
        <v>8.4499999999999993</v>
      </c>
      <c r="H17" s="15">
        <v>5</v>
      </c>
      <c r="I17" s="15">
        <v>1.2000000000000002</v>
      </c>
      <c r="K17" s="15">
        <v>5</v>
      </c>
      <c r="L17" s="15">
        <v>5.5</v>
      </c>
      <c r="N17" s="15">
        <v>5</v>
      </c>
      <c r="O17" s="15">
        <v>1</v>
      </c>
      <c r="Q17" s="15">
        <v>5</v>
      </c>
      <c r="R17" s="15">
        <v>0</v>
      </c>
      <c r="T17" s="15">
        <v>5</v>
      </c>
      <c r="U17" s="15">
        <v>3</v>
      </c>
      <c r="W17" s="15">
        <v>5</v>
      </c>
      <c r="X17" s="15">
        <v>0</v>
      </c>
      <c r="Z17" s="15">
        <v>5</v>
      </c>
      <c r="AA17" s="15">
        <v>0</v>
      </c>
      <c r="AC17" s="15">
        <v>5</v>
      </c>
      <c r="AD17" s="15">
        <v>3.75</v>
      </c>
      <c r="AF17" s="15">
        <v>5</v>
      </c>
      <c r="AG17" s="15">
        <v>3.75</v>
      </c>
      <c r="AI17" s="15">
        <v>5</v>
      </c>
      <c r="AJ17" s="15">
        <v>0</v>
      </c>
      <c r="AK17" s="15">
        <v>20</v>
      </c>
      <c r="AL17" s="15">
        <v>1</v>
      </c>
      <c r="AM17" s="15">
        <v>4.25</v>
      </c>
      <c r="AO17" s="15">
        <v>5</v>
      </c>
      <c r="AP17" s="15">
        <v>10.050000000000001</v>
      </c>
      <c r="AR17" s="15">
        <v>5</v>
      </c>
      <c r="AS17" s="15">
        <v>1.7</v>
      </c>
      <c r="AU17" s="15">
        <v>5</v>
      </c>
      <c r="AV17" s="15">
        <v>0</v>
      </c>
      <c r="AX17" s="15">
        <v>5</v>
      </c>
      <c r="AY17" s="15">
        <v>6.9</v>
      </c>
      <c r="BA17" s="15">
        <v>5</v>
      </c>
      <c r="BB17" s="15">
        <v>5.8</v>
      </c>
      <c r="BD17" s="15">
        <v>5</v>
      </c>
      <c r="BE17" s="15">
        <v>4.05</v>
      </c>
      <c r="BG17" s="15">
        <v>5</v>
      </c>
      <c r="BH17" s="15">
        <v>0</v>
      </c>
      <c r="BJ17" s="15">
        <v>5</v>
      </c>
      <c r="BK17" s="15">
        <v>7.2</v>
      </c>
      <c r="BM17" s="15">
        <v>5</v>
      </c>
      <c r="BN17" s="15">
        <v>6.25</v>
      </c>
      <c r="BP17" s="15">
        <v>5</v>
      </c>
      <c r="BQ17" s="15">
        <v>7.1</v>
      </c>
      <c r="BS17" s="15">
        <v>5</v>
      </c>
      <c r="BT17" s="15">
        <v>2.4</v>
      </c>
      <c r="BV17" s="15">
        <v>5</v>
      </c>
      <c r="BW17" s="15">
        <v>8.5</v>
      </c>
      <c r="BY17" s="15">
        <v>5</v>
      </c>
      <c r="BZ17" s="15">
        <v>2</v>
      </c>
      <c r="CB17" s="15">
        <v>5</v>
      </c>
      <c r="CC17" s="15">
        <v>1.5</v>
      </c>
      <c r="CE17" s="15">
        <v>5</v>
      </c>
      <c r="CF17" s="15">
        <v>14</v>
      </c>
      <c r="CG17" s="15">
        <v>19.79</v>
      </c>
      <c r="CH17" s="15">
        <v>5</v>
      </c>
      <c r="CI17" s="15">
        <v>0</v>
      </c>
      <c r="CK17" s="15">
        <v>5</v>
      </c>
      <c r="CL17" s="15">
        <v>7.8</v>
      </c>
      <c r="CN17" s="15">
        <v>5</v>
      </c>
      <c r="CO17" s="15">
        <v>0.6</v>
      </c>
      <c r="CQ17" s="15">
        <v>5</v>
      </c>
      <c r="CR17" s="15">
        <v>1.5</v>
      </c>
      <c r="CT17" s="15">
        <v>5</v>
      </c>
      <c r="CU17" s="15">
        <v>5.5</v>
      </c>
      <c r="CW17" s="15">
        <v>5</v>
      </c>
      <c r="CX17" s="15">
        <v>1.4</v>
      </c>
      <c r="CZ17" s="15">
        <v>5</v>
      </c>
      <c r="DA17" s="15">
        <v>5</v>
      </c>
      <c r="DC17" s="15">
        <v>5</v>
      </c>
      <c r="DD17" s="15">
        <v>7.9</v>
      </c>
      <c r="DF17" s="15">
        <v>5</v>
      </c>
      <c r="DG17" s="15">
        <v>1.75</v>
      </c>
      <c r="DI17" s="15">
        <v>5</v>
      </c>
      <c r="DJ17" s="15">
        <v>1.4</v>
      </c>
      <c r="DL17" s="15">
        <v>5</v>
      </c>
      <c r="DM17" s="15">
        <v>12</v>
      </c>
      <c r="DO17" s="15">
        <v>4</v>
      </c>
      <c r="DP17" s="15">
        <v>4.5999999999999996</v>
      </c>
      <c r="DR17" s="15">
        <v>5</v>
      </c>
      <c r="DS17" s="15">
        <v>6</v>
      </c>
      <c r="DU17" s="15">
        <v>5</v>
      </c>
      <c r="DV17" s="15">
        <v>15.76</v>
      </c>
      <c r="DX17" s="15">
        <v>5</v>
      </c>
      <c r="DY17" s="15">
        <v>13</v>
      </c>
      <c r="EA17" s="15">
        <v>5</v>
      </c>
      <c r="EB17" s="15">
        <v>1.1000000000000001</v>
      </c>
      <c r="ED17" s="15">
        <v>5</v>
      </c>
      <c r="EE17" s="15">
        <v>6</v>
      </c>
      <c r="EG17" s="15">
        <v>5</v>
      </c>
      <c r="EH17" s="15">
        <v>10.7</v>
      </c>
      <c r="EJ17" s="15">
        <v>5</v>
      </c>
      <c r="EK17" s="15">
        <v>7</v>
      </c>
      <c r="EM17" s="15">
        <v>5</v>
      </c>
      <c r="EN17" s="15">
        <v>1.1000000000000001</v>
      </c>
      <c r="EP17" s="15">
        <v>5</v>
      </c>
      <c r="EQ17" s="15">
        <v>1.7</v>
      </c>
      <c r="ES17" s="15">
        <v>5</v>
      </c>
      <c r="ET17" s="15">
        <v>6</v>
      </c>
      <c r="EV17" s="15">
        <v>5</v>
      </c>
      <c r="EW17" s="15">
        <v>3.6</v>
      </c>
      <c r="EY17" s="15">
        <v>5</v>
      </c>
      <c r="EZ17" s="15">
        <v>11.7</v>
      </c>
      <c r="FB17" s="15">
        <v>5</v>
      </c>
      <c r="FC17" s="15">
        <v>3.5</v>
      </c>
      <c r="FE17" s="15">
        <v>5</v>
      </c>
      <c r="FF17" s="15">
        <v>0</v>
      </c>
      <c r="FH17" s="15">
        <v>5</v>
      </c>
      <c r="FI17" s="15">
        <v>0</v>
      </c>
      <c r="FK17" s="15">
        <v>2</v>
      </c>
      <c r="FL17" s="15">
        <v>0</v>
      </c>
      <c r="FN17" s="15">
        <v>5</v>
      </c>
      <c r="FO17" s="15">
        <v>3.75</v>
      </c>
      <c r="FQ17" s="15">
        <v>3</v>
      </c>
      <c r="FR17" s="15">
        <v>0</v>
      </c>
      <c r="FT17" s="15">
        <v>5</v>
      </c>
      <c r="FU17" s="15">
        <v>0</v>
      </c>
      <c r="FW17" s="15">
        <v>5</v>
      </c>
      <c r="FX17" s="15">
        <v>1.4000000000000001</v>
      </c>
      <c r="FZ17" s="15">
        <v>4</v>
      </c>
      <c r="GA17" s="15">
        <v>0</v>
      </c>
      <c r="GC17" s="15">
        <v>5</v>
      </c>
      <c r="GD17" s="15">
        <v>0</v>
      </c>
      <c r="GF17" s="15">
        <v>5</v>
      </c>
      <c r="GG17" s="15">
        <v>0</v>
      </c>
      <c r="GI17" s="15">
        <v>5</v>
      </c>
      <c r="GJ17" s="15">
        <v>2.4000000000000004</v>
      </c>
      <c r="GL17" s="15">
        <v>5</v>
      </c>
      <c r="GM17" s="15">
        <v>0</v>
      </c>
      <c r="GO17" s="15">
        <v>5</v>
      </c>
      <c r="GP17" s="15">
        <v>3.25</v>
      </c>
      <c r="GR17" s="15">
        <v>5</v>
      </c>
      <c r="GS17" s="15">
        <v>2</v>
      </c>
      <c r="GX17" s="15">
        <v>5</v>
      </c>
      <c r="GY17" s="15">
        <v>4.75</v>
      </c>
      <c r="HA17" s="15">
        <v>4</v>
      </c>
      <c r="HB17" s="15">
        <v>1.2000000000000002</v>
      </c>
      <c r="JW17" s="37">
        <v>5.0499999999999945</v>
      </c>
      <c r="JX17" s="37">
        <f t="shared" si="0"/>
        <v>5.0499999999999945</v>
      </c>
    </row>
    <row r="18" spans="1:285" x14ac:dyDescent="0.25">
      <c r="A18" s="13" t="s">
        <v>65</v>
      </c>
      <c r="B18" s="44" t="s">
        <v>35</v>
      </c>
      <c r="C18" s="13" t="s">
        <v>188</v>
      </c>
      <c r="T18" s="15">
        <v>1</v>
      </c>
      <c r="U18" s="15">
        <v>0</v>
      </c>
      <c r="AO18" s="15">
        <v>1</v>
      </c>
      <c r="AP18" s="15">
        <v>0</v>
      </c>
      <c r="BD18" s="15">
        <v>1</v>
      </c>
      <c r="BE18" s="15">
        <v>0</v>
      </c>
      <c r="BG18" s="15">
        <v>2</v>
      </c>
      <c r="BH18" s="15">
        <v>0</v>
      </c>
      <c r="BJ18" s="15">
        <v>2</v>
      </c>
      <c r="BK18" s="15">
        <v>0</v>
      </c>
      <c r="BM18" s="15">
        <v>1</v>
      </c>
      <c r="BN18" s="15">
        <v>0</v>
      </c>
      <c r="BP18" s="15">
        <v>3</v>
      </c>
      <c r="BQ18" s="15">
        <v>0</v>
      </c>
      <c r="BS18" s="15">
        <v>1</v>
      </c>
      <c r="BT18" s="15">
        <v>2.25</v>
      </c>
      <c r="BV18" s="15">
        <v>2</v>
      </c>
      <c r="BW18" s="15">
        <v>1.25</v>
      </c>
      <c r="CB18" s="15">
        <v>1</v>
      </c>
      <c r="CC18" s="15">
        <v>5</v>
      </c>
      <c r="CE18" s="15">
        <v>1</v>
      </c>
      <c r="CF18" s="15">
        <v>0</v>
      </c>
      <c r="CH18" s="15">
        <v>1</v>
      </c>
      <c r="CI18" s="15">
        <v>0</v>
      </c>
      <c r="HP18" s="15">
        <v>2</v>
      </c>
      <c r="HQ18" s="15">
        <v>6.5</v>
      </c>
      <c r="JW18" s="37">
        <v>17.399999999999999</v>
      </c>
      <c r="JX18" s="37">
        <f t="shared" si="0"/>
        <v>17.399999999999999</v>
      </c>
    </row>
    <row r="19" spans="1:285" ht="15" hidden="1" customHeight="1" x14ac:dyDescent="0.25">
      <c r="A19" s="13" t="s">
        <v>187</v>
      </c>
      <c r="B19" s="44" t="s">
        <v>43</v>
      </c>
      <c r="C19" s="13" t="s">
        <v>186</v>
      </c>
      <c r="H19" s="15">
        <v>2</v>
      </c>
      <c r="I19" s="15">
        <v>1.2000000000000002</v>
      </c>
      <c r="N19" s="15">
        <v>3</v>
      </c>
      <c r="O19" s="15">
        <v>0</v>
      </c>
      <c r="Q19" s="15">
        <v>1</v>
      </c>
      <c r="R19" s="15">
        <v>0</v>
      </c>
      <c r="T19" s="15">
        <v>3</v>
      </c>
      <c r="U19" s="15">
        <v>5</v>
      </c>
      <c r="Z19" s="15">
        <v>2</v>
      </c>
      <c r="AA19" s="15">
        <v>0</v>
      </c>
      <c r="AC19" s="15">
        <v>2</v>
      </c>
      <c r="AD19" s="15">
        <v>4.5</v>
      </c>
      <c r="AF19" s="15">
        <v>3</v>
      </c>
      <c r="AG19" s="15">
        <v>0</v>
      </c>
      <c r="AI19" s="15">
        <v>4</v>
      </c>
      <c r="AJ19" s="15">
        <v>4.5</v>
      </c>
      <c r="AL19" s="15">
        <v>2</v>
      </c>
      <c r="AM19" s="15">
        <v>0</v>
      </c>
      <c r="AO19" s="15">
        <v>2</v>
      </c>
      <c r="AP19" s="15">
        <v>1</v>
      </c>
      <c r="AR19" s="15">
        <v>2</v>
      </c>
      <c r="AS19" s="15">
        <v>0</v>
      </c>
      <c r="AU19" s="15">
        <v>4</v>
      </c>
      <c r="AV19" s="15">
        <v>2.75</v>
      </c>
      <c r="BG19" s="15">
        <v>2</v>
      </c>
      <c r="BH19" s="15">
        <v>0</v>
      </c>
      <c r="BJ19" s="15">
        <v>1</v>
      </c>
      <c r="BK19" s="15">
        <v>0</v>
      </c>
      <c r="BM19" s="15">
        <v>2</v>
      </c>
      <c r="BN19" s="15">
        <v>0</v>
      </c>
      <c r="BP19" s="15">
        <v>3</v>
      </c>
      <c r="BQ19" s="15">
        <v>4.5</v>
      </c>
      <c r="BV19" s="15">
        <v>1</v>
      </c>
      <c r="BW19" s="15">
        <v>2.25</v>
      </c>
      <c r="CB19" s="15">
        <v>2</v>
      </c>
      <c r="CC19" s="15">
        <v>0</v>
      </c>
      <c r="CE19" s="15">
        <v>3</v>
      </c>
      <c r="CF19" s="15">
        <v>0</v>
      </c>
      <c r="CH19" s="15">
        <v>1</v>
      </c>
      <c r="CI19" s="15">
        <v>0</v>
      </c>
      <c r="CK19" s="15">
        <v>3</v>
      </c>
      <c r="CL19" s="15">
        <v>1.25</v>
      </c>
      <c r="CQ19" s="15">
        <v>2</v>
      </c>
      <c r="CR19" s="15">
        <v>5.2</v>
      </c>
      <c r="CT19" s="15">
        <v>4</v>
      </c>
      <c r="CU19" s="15">
        <v>4.9000000000000004</v>
      </c>
      <c r="CZ19" s="15">
        <v>3</v>
      </c>
      <c r="DA19" s="15">
        <v>0.8</v>
      </c>
      <c r="DI19" s="15">
        <v>1</v>
      </c>
      <c r="DJ19" s="15">
        <v>5</v>
      </c>
      <c r="DL19" s="15">
        <v>1</v>
      </c>
      <c r="DM19" s="15">
        <v>0</v>
      </c>
      <c r="DO19" s="15">
        <v>2</v>
      </c>
      <c r="DP19" s="15">
        <v>2.5</v>
      </c>
      <c r="DR19" s="15">
        <v>2</v>
      </c>
      <c r="DS19" s="15">
        <v>0</v>
      </c>
      <c r="DU19" s="15">
        <v>1</v>
      </c>
      <c r="DV19" s="15">
        <v>0</v>
      </c>
      <c r="EG19" s="15">
        <v>1</v>
      </c>
      <c r="EH19" s="15">
        <v>0</v>
      </c>
      <c r="EM19" s="15">
        <v>1</v>
      </c>
      <c r="EN19" s="15">
        <v>0</v>
      </c>
      <c r="ES19" s="15">
        <v>1</v>
      </c>
      <c r="ET19" s="15">
        <v>0</v>
      </c>
      <c r="FB19" s="15">
        <v>1</v>
      </c>
      <c r="FC19" s="15">
        <v>0</v>
      </c>
      <c r="FH19" s="15">
        <v>2</v>
      </c>
      <c r="FI19" s="15">
        <v>0</v>
      </c>
      <c r="FK19" s="15">
        <v>1</v>
      </c>
      <c r="FL19" s="15">
        <v>0</v>
      </c>
      <c r="GU19" s="15" t="e">
        <v>#N/A</v>
      </c>
      <c r="GV19" s="15" t="e">
        <v>#N/A</v>
      </c>
      <c r="HA19" s="15" t="e">
        <v>#N/A</v>
      </c>
      <c r="HB19" s="15" t="e">
        <v>#N/A</v>
      </c>
      <c r="HJ19" s="15" t="e">
        <v>#N/A</v>
      </c>
      <c r="HK19" s="15" t="e">
        <v>#N/A</v>
      </c>
      <c r="HM19" s="15" t="e">
        <v>#N/A</v>
      </c>
      <c r="HN19" s="15" t="e">
        <v>#N/A</v>
      </c>
      <c r="HP19" s="15" t="e">
        <v>#N/A</v>
      </c>
      <c r="HQ19" s="15" t="e">
        <v>#N/A</v>
      </c>
      <c r="HV19" s="15" t="e">
        <v>#N/A</v>
      </c>
      <c r="HW19" s="15" t="e">
        <v>#N/A</v>
      </c>
      <c r="IB19" s="15" t="e">
        <v>#N/A</v>
      </c>
      <c r="IC19" s="15" t="e">
        <v>#N/A</v>
      </c>
      <c r="IE19" s="15" t="e">
        <v>#N/A</v>
      </c>
      <c r="IF19" s="15" t="e">
        <v>#N/A</v>
      </c>
      <c r="IH19" s="15" t="e">
        <v>#N/A</v>
      </c>
      <c r="II19" s="15" t="e">
        <v>#N/A</v>
      </c>
      <c r="IK19" s="15" t="e">
        <v>#N/A</v>
      </c>
      <c r="IL19" s="15" t="e">
        <v>#N/A</v>
      </c>
      <c r="IN19" s="15" t="e">
        <v>#N/A</v>
      </c>
      <c r="IO19" s="15" t="e">
        <v>#N/A</v>
      </c>
      <c r="IQ19" s="15" t="e">
        <v>#N/A</v>
      </c>
      <c r="IR19" s="15" t="e">
        <v>#N/A</v>
      </c>
      <c r="IT19" s="15" t="e">
        <v>#N/A</v>
      </c>
      <c r="IU19" s="15" t="e">
        <v>#N/A</v>
      </c>
      <c r="IW19" s="15" t="e">
        <v>#N/A</v>
      </c>
      <c r="IX19" s="15" t="e">
        <v>#N/A</v>
      </c>
      <c r="IZ19" s="15" t="e">
        <v>#N/A</v>
      </c>
      <c r="JA19" s="15" t="e">
        <v>#N/A</v>
      </c>
      <c r="JC19" s="15" t="e">
        <v>#N/A</v>
      </c>
      <c r="JD19" s="15" t="e">
        <v>#N/A</v>
      </c>
      <c r="JF19" s="15" t="e">
        <v>#N/A</v>
      </c>
      <c r="JG19" s="15" t="e">
        <v>#N/A</v>
      </c>
      <c r="JI19" s="15" t="e">
        <v>#N/A</v>
      </c>
      <c r="JJ19" s="15" t="e">
        <v>#N/A</v>
      </c>
      <c r="JL19" s="15" t="e">
        <v>#N/A</v>
      </c>
      <c r="JM19" s="15" t="e">
        <v>#N/A</v>
      </c>
      <c r="JO19" s="15" t="e">
        <v>#N/A</v>
      </c>
      <c r="JP19" s="15" t="e">
        <v>#N/A</v>
      </c>
      <c r="JR19" s="15" t="e">
        <v>#N/A</v>
      </c>
      <c r="JS19" s="15" t="e">
        <v>#N/A</v>
      </c>
      <c r="JU19" s="15" t="e">
        <v>#N/A</v>
      </c>
      <c r="JV19" s="15" t="e">
        <v>#N/A</v>
      </c>
      <c r="JW19" s="37" t="e">
        <v>#N/A</v>
      </c>
      <c r="JX19" s="37" t="e">
        <f t="shared" si="0"/>
        <v>#N/A</v>
      </c>
    </row>
    <row r="20" spans="1:285" x14ac:dyDescent="0.25">
      <c r="A20" s="13" t="s">
        <v>47</v>
      </c>
      <c r="B20" s="44" t="s">
        <v>3</v>
      </c>
      <c r="C20" s="13" t="s">
        <v>185</v>
      </c>
      <c r="D20" s="38">
        <v>-47.95</v>
      </c>
      <c r="E20" s="15">
        <v>5</v>
      </c>
      <c r="F20" s="15">
        <v>3.25</v>
      </c>
      <c r="G20" s="15">
        <v>5</v>
      </c>
      <c r="H20" s="15">
        <v>5</v>
      </c>
      <c r="I20" s="15">
        <v>20.100000000000001</v>
      </c>
      <c r="J20" s="15">
        <v>5</v>
      </c>
      <c r="K20" s="15">
        <v>5</v>
      </c>
      <c r="L20" s="15">
        <v>4.9000000000000004</v>
      </c>
      <c r="M20" s="15">
        <v>5</v>
      </c>
      <c r="N20" s="15">
        <v>5</v>
      </c>
      <c r="O20" s="15">
        <v>7.8</v>
      </c>
      <c r="P20" s="15">
        <v>5</v>
      </c>
      <c r="Q20" s="15">
        <v>5</v>
      </c>
      <c r="R20" s="15">
        <v>1.6</v>
      </c>
      <c r="S20" s="15">
        <v>5</v>
      </c>
      <c r="T20" s="15">
        <v>5</v>
      </c>
      <c r="U20" s="15">
        <v>1.3</v>
      </c>
      <c r="V20" s="15">
        <v>5</v>
      </c>
      <c r="W20" s="15">
        <v>5</v>
      </c>
      <c r="X20" s="15">
        <v>7.3</v>
      </c>
      <c r="Y20" s="15">
        <v>5</v>
      </c>
      <c r="Z20" s="15">
        <v>5</v>
      </c>
      <c r="AA20" s="15">
        <v>3.5</v>
      </c>
      <c r="AB20" s="15">
        <v>5</v>
      </c>
      <c r="AC20" s="15">
        <v>5</v>
      </c>
      <c r="AD20" s="15">
        <v>0</v>
      </c>
      <c r="AH20" s="15">
        <v>5</v>
      </c>
      <c r="AI20" s="15">
        <v>5</v>
      </c>
      <c r="AJ20" s="15">
        <v>9.1999999999999993</v>
      </c>
      <c r="AK20" s="15">
        <v>5</v>
      </c>
      <c r="AL20" s="15">
        <v>5</v>
      </c>
      <c r="AM20" s="15">
        <v>11</v>
      </c>
      <c r="AN20" s="15">
        <v>5</v>
      </c>
      <c r="AO20" s="15">
        <v>5</v>
      </c>
      <c r="AP20" s="15">
        <v>14</v>
      </c>
      <c r="AQ20" s="15">
        <v>5</v>
      </c>
      <c r="AR20" s="15">
        <v>5</v>
      </c>
      <c r="AS20" s="15">
        <v>7</v>
      </c>
      <c r="AT20" s="15">
        <v>5</v>
      </c>
      <c r="AU20" s="15">
        <v>5</v>
      </c>
      <c r="AV20" s="15">
        <v>1.5</v>
      </c>
      <c r="AW20" s="15">
        <v>-84.2</v>
      </c>
      <c r="AX20" s="15">
        <v>5</v>
      </c>
      <c r="AY20" s="15">
        <v>2.7</v>
      </c>
      <c r="AZ20" s="15">
        <v>5</v>
      </c>
      <c r="BA20" s="15">
        <v>5</v>
      </c>
      <c r="BB20" s="15">
        <v>6</v>
      </c>
      <c r="BC20" s="15">
        <v>5</v>
      </c>
      <c r="BD20" s="15">
        <v>5</v>
      </c>
      <c r="BE20" s="15">
        <v>4.3499999999999996</v>
      </c>
      <c r="BF20" s="15">
        <v>5</v>
      </c>
      <c r="BG20" s="15">
        <v>5</v>
      </c>
      <c r="BH20" s="15">
        <v>3</v>
      </c>
      <c r="BO20" s="15">
        <v>2</v>
      </c>
      <c r="BP20" s="15">
        <v>2</v>
      </c>
      <c r="BQ20" s="15">
        <v>0</v>
      </c>
      <c r="BU20" s="15">
        <v>2</v>
      </c>
      <c r="BV20" s="15">
        <v>2</v>
      </c>
      <c r="BW20" s="15">
        <v>13</v>
      </c>
      <c r="CA20" s="15">
        <v>5</v>
      </c>
      <c r="CB20" s="15">
        <v>5</v>
      </c>
      <c r="CC20" s="15">
        <v>8.5</v>
      </c>
      <c r="CD20" s="15">
        <v>5</v>
      </c>
      <c r="CE20" s="15">
        <v>5</v>
      </c>
      <c r="CF20" s="15">
        <v>6.5</v>
      </c>
      <c r="CJ20" s="15">
        <v>-29.05</v>
      </c>
      <c r="CK20" s="15">
        <v>5</v>
      </c>
      <c r="CL20" s="15">
        <v>1.1000000000000001</v>
      </c>
      <c r="CV20" s="15">
        <v>3</v>
      </c>
      <c r="CW20" s="15">
        <v>3</v>
      </c>
      <c r="CX20" s="15">
        <v>0</v>
      </c>
      <c r="DE20" s="15">
        <v>5</v>
      </c>
      <c r="DF20" s="15">
        <v>5</v>
      </c>
      <c r="DG20" s="15">
        <v>6.7</v>
      </c>
      <c r="DH20" s="15">
        <v>5</v>
      </c>
      <c r="DI20" s="15">
        <v>5</v>
      </c>
      <c r="DJ20" s="15">
        <v>6.4</v>
      </c>
      <c r="DQ20" s="15">
        <v>1</v>
      </c>
      <c r="DR20" s="15">
        <v>1</v>
      </c>
      <c r="DS20" s="15">
        <v>0</v>
      </c>
      <c r="DX20" s="15">
        <v>19.2</v>
      </c>
      <c r="EC20" s="15">
        <v>2</v>
      </c>
      <c r="ED20" s="15">
        <v>2</v>
      </c>
      <c r="EE20" s="15">
        <v>6.5</v>
      </c>
      <c r="EL20" s="15">
        <v>2</v>
      </c>
      <c r="EM20" s="15">
        <v>2</v>
      </c>
      <c r="EN20" s="15">
        <v>2.7</v>
      </c>
      <c r="EU20" s="15">
        <v>3</v>
      </c>
      <c r="EV20" s="15">
        <v>3</v>
      </c>
      <c r="EW20" s="15">
        <v>2.75</v>
      </c>
      <c r="EX20" s="15">
        <v>3</v>
      </c>
      <c r="EY20" s="15">
        <v>3</v>
      </c>
      <c r="EZ20" s="15">
        <v>6</v>
      </c>
      <c r="FD20" s="15">
        <v>5</v>
      </c>
      <c r="FE20" s="15">
        <v>5</v>
      </c>
      <c r="FF20" s="15">
        <v>20.95</v>
      </c>
      <c r="FG20" s="15">
        <v>2</v>
      </c>
      <c r="FH20" s="15">
        <v>2</v>
      </c>
      <c r="FI20" s="15">
        <v>0</v>
      </c>
      <c r="FJ20" s="15">
        <v>5</v>
      </c>
      <c r="FK20" s="15">
        <v>5</v>
      </c>
      <c r="FL20" s="15">
        <v>0</v>
      </c>
      <c r="FM20" s="15">
        <v>5</v>
      </c>
      <c r="FN20" s="15">
        <v>5</v>
      </c>
      <c r="FO20" s="15">
        <v>2.9</v>
      </c>
      <c r="FP20" s="15">
        <v>5</v>
      </c>
      <c r="FQ20" s="15">
        <v>5</v>
      </c>
      <c r="FR20" s="15">
        <v>9</v>
      </c>
      <c r="FS20" s="15">
        <v>5</v>
      </c>
      <c r="FT20" s="15">
        <v>5</v>
      </c>
      <c r="FU20" s="15">
        <v>5.75</v>
      </c>
      <c r="FV20" s="15">
        <v>5</v>
      </c>
      <c r="FW20" s="15">
        <v>5</v>
      </c>
      <c r="FX20" s="15">
        <v>1.4000000000000001</v>
      </c>
      <c r="FY20" s="15">
        <v>5</v>
      </c>
      <c r="FZ20" s="15">
        <v>5</v>
      </c>
      <c r="GA20" s="15">
        <v>0</v>
      </c>
      <c r="GB20" s="15">
        <v>5</v>
      </c>
      <c r="GC20" s="15">
        <v>5</v>
      </c>
      <c r="GD20" s="15">
        <v>0</v>
      </c>
      <c r="GE20" s="15">
        <v>5</v>
      </c>
      <c r="GF20" s="15">
        <v>5</v>
      </c>
      <c r="GG20" s="15">
        <v>10.75</v>
      </c>
      <c r="GK20" s="15">
        <v>2</v>
      </c>
      <c r="GL20" s="15">
        <v>2</v>
      </c>
      <c r="GM20" s="15">
        <v>0</v>
      </c>
      <c r="GT20" s="15">
        <v>1</v>
      </c>
      <c r="GU20" s="15">
        <v>1</v>
      </c>
      <c r="GV20" s="15">
        <v>0</v>
      </c>
      <c r="GW20" s="15">
        <v>-29.8</v>
      </c>
      <c r="GZ20" s="15">
        <v>2</v>
      </c>
      <c r="HA20" s="15">
        <v>2</v>
      </c>
      <c r="HB20" s="15">
        <v>11</v>
      </c>
      <c r="HI20" s="15">
        <v>2</v>
      </c>
      <c r="HJ20" s="15">
        <v>2</v>
      </c>
      <c r="HK20" s="15">
        <v>0</v>
      </c>
      <c r="HL20" s="15">
        <v>3</v>
      </c>
      <c r="HM20" s="15">
        <v>3</v>
      </c>
      <c r="HN20" s="15">
        <v>2.5</v>
      </c>
      <c r="HO20" s="15">
        <v>5</v>
      </c>
      <c r="HP20" s="15">
        <v>5</v>
      </c>
      <c r="HQ20" s="15">
        <v>0</v>
      </c>
      <c r="HU20" s="15">
        <v>2</v>
      </c>
      <c r="HV20" s="15">
        <v>2</v>
      </c>
      <c r="HW20" s="15">
        <v>0</v>
      </c>
      <c r="IA20" s="15">
        <v>2</v>
      </c>
      <c r="IB20" s="15">
        <v>2</v>
      </c>
      <c r="IC20" s="15">
        <v>0</v>
      </c>
      <c r="ID20" s="15">
        <v>5</v>
      </c>
      <c r="IE20" s="15">
        <v>5</v>
      </c>
      <c r="IF20" s="15">
        <v>8.1999999999999993</v>
      </c>
      <c r="IG20" s="15">
        <v>1</v>
      </c>
      <c r="IH20" s="15">
        <v>1</v>
      </c>
      <c r="II20" s="15">
        <v>5.5</v>
      </c>
      <c r="IJ20" s="15">
        <v>-24.2</v>
      </c>
      <c r="IK20" s="15">
        <v>3</v>
      </c>
      <c r="IL20" s="15">
        <v>2.85</v>
      </c>
      <c r="IM20" s="15">
        <v>5</v>
      </c>
      <c r="IN20" s="15">
        <v>5</v>
      </c>
      <c r="IO20" s="15">
        <v>2</v>
      </c>
      <c r="IP20" s="15">
        <v>5</v>
      </c>
      <c r="IQ20" s="15">
        <v>5</v>
      </c>
      <c r="IR20" s="15">
        <v>5.45</v>
      </c>
      <c r="IS20" s="15">
        <v>5</v>
      </c>
      <c r="IT20" s="15">
        <v>5</v>
      </c>
      <c r="IU20" s="15">
        <v>12.45</v>
      </c>
      <c r="IV20" s="15">
        <v>5</v>
      </c>
      <c r="IW20" s="15">
        <v>5</v>
      </c>
      <c r="IX20" s="15">
        <v>6.7</v>
      </c>
      <c r="IY20" s="15">
        <v>5</v>
      </c>
      <c r="IZ20" s="15">
        <v>5</v>
      </c>
      <c r="JA20" s="15">
        <v>8.5</v>
      </c>
      <c r="JB20" s="15">
        <v>5</v>
      </c>
      <c r="JC20" s="15">
        <v>5</v>
      </c>
      <c r="JD20" s="15">
        <v>1.4</v>
      </c>
      <c r="JE20" s="15">
        <v>5</v>
      </c>
      <c r="JF20" s="15">
        <v>5</v>
      </c>
      <c r="JG20" s="15">
        <v>6.55</v>
      </c>
      <c r="JH20" s="15">
        <v>5</v>
      </c>
      <c r="JI20" s="15">
        <v>5</v>
      </c>
      <c r="JJ20" s="15">
        <v>1.1000000000000001</v>
      </c>
      <c r="JK20" s="15">
        <v>5</v>
      </c>
      <c r="JL20" s="15">
        <v>5</v>
      </c>
      <c r="JM20" s="15">
        <v>0.9</v>
      </c>
      <c r="JN20" s="15">
        <v>5</v>
      </c>
      <c r="JO20" s="15">
        <v>5</v>
      </c>
      <c r="JP20" s="15">
        <v>0</v>
      </c>
      <c r="JQ20" s="15">
        <v>5</v>
      </c>
      <c r="JR20" s="15">
        <v>5</v>
      </c>
      <c r="JS20" s="15">
        <v>1.2000000000000002</v>
      </c>
      <c r="JT20" s="59">
        <v>14.17</v>
      </c>
      <c r="JU20" s="15">
        <v>5</v>
      </c>
      <c r="JV20" s="15">
        <v>0</v>
      </c>
      <c r="JW20" s="37">
        <v>49.099999999999994</v>
      </c>
      <c r="JX20" s="37">
        <f t="shared" si="0"/>
        <v>58.269999999999996</v>
      </c>
    </row>
    <row r="21" spans="1:285" ht="15" hidden="1" customHeight="1" x14ac:dyDescent="0.25">
      <c r="A21" s="13" t="s">
        <v>107</v>
      </c>
      <c r="B21" s="44" t="s">
        <v>114</v>
      </c>
      <c r="C21" s="13" t="s">
        <v>184</v>
      </c>
      <c r="E21" s="15">
        <v>5</v>
      </c>
      <c r="F21" s="15">
        <v>6.5</v>
      </c>
      <c r="H21" s="15">
        <v>4</v>
      </c>
      <c r="I21" s="15">
        <v>0</v>
      </c>
      <c r="K21" s="15">
        <v>5</v>
      </c>
      <c r="L21" s="15">
        <v>0</v>
      </c>
      <c r="N21" s="15">
        <v>2</v>
      </c>
      <c r="O21" s="15">
        <v>0</v>
      </c>
      <c r="Q21" s="15">
        <v>2</v>
      </c>
      <c r="R21" s="15">
        <v>0</v>
      </c>
      <c r="EM21" s="15" t="e">
        <v>#N/A</v>
      </c>
      <c r="EN21" s="15" t="e">
        <v>#N/A</v>
      </c>
      <c r="EV21" s="15" t="e">
        <v>#N/A</v>
      </c>
      <c r="EW21" s="15" t="e">
        <v>#N/A</v>
      </c>
      <c r="EY21" s="15" t="e">
        <v>#N/A</v>
      </c>
      <c r="EZ21" s="15" t="e">
        <v>#N/A</v>
      </c>
      <c r="FB21" s="15" t="e">
        <v>#N/A</v>
      </c>
      <c r="FC21" s="15" t="e">
        <v>#N/A</v>
      </c>
      <c r="FE21" s="15" t="e">
        <v>#N/A</v>
      </c>
      <c r="FF21" s="15" t="e">
        <v>#N/A</v>
      </c>
      <c r="FH21" s="15" t="e">
        <v>#N/A</v>
      </c>
      <c r="FI21" s="15" t="e">
        <v>#N/A</v>
      </c>
      <c r="FK21" s="15" t="e">
        <v>#N/A</v>
      </c>
      <c r="FL21" s="15" t="e">
        <v>#N/A</v>
      </c>
      <c r="FN21" s="15" t="e">
        <v>#N/A</v>
      </c>
      <c r="FO21" s="15" t="e">
        <v>#N/A</v>
      </c>
      <c r="FQ21" s="15" t="e">
        <v>#N/A</v>
      </c>
      <c r="FR21" s="15" t="e">
        <v>#N/A</v>
      </c>
      <c r="FT21" s="15" t="e">
        <v>#N/A</v>
      </c>
      <c r="FU21" s="15" t="e">
        <v>#N/A</v>
      </c>
      <c r="FW21" s="15" t="e">
        <v>#N/A</v>
      </c>
      <c r="FX21" s="15" t="e">
        <v>#N/A</v>
      </c>
      <c r="FZ21" s="15" t="e">
        <v>#N/A</v>
      </c>
      <c r="GA21" s="15" t="e">
        <v>#N/A</v>
      </c>
      <c r="GC21" s="15" t="e">
        <v>#N/A</v>
      </c>
      <c r="GD21" s="15" t="e">
        <v>#N/A</v>
      </c>
      <c r="GF21" s="15" t="e">
        <v>#N/A</v>
      </c>
      <c r="GG21" s="15" t="e">
        <v>#N/A</v>
      </c>
      <c r="GI21" s="15" t="e">
        <v>#N/A</v>
      </c>
      <c r="GJ21" s="15" t="e">
        <v>#N/A</v>
      </c>
      <c r="GL21" s="15" t="e">
        <v>#N/A</v>
      </c>
      <c r="GM21" s="15" t="e">
        <v>#N/A</v>
      </c>
      <c r="GU21" s="15" t="e">
        <v>#N/A</v>
      </c>
      <c r="GV21" s="15" t="e">
        <v>#N/A</v>
      </c>
      <c r="HA21" s="15" t="e">
        <v>#N/A</v>
      </c>
      <c r="HB21" s="15" t="e">
        <v>#N/A</v>
      </c>
      <c r="HD21" s="15" t="e">
        <v>#N/A</v>
      </c>
      <c r="HE21" s="15" t="e">
        <v>#N/A</v>
      </c>
      <c r="HJ21" s="15" t="e">
        <v>#N/A</v>
      </c>
      <c r="HK21" s="15" t="e">
        <v>#N/A</v>
      </c>
      <c r="HM21" s="15" t="e">
        <v>#N/A</v>
      </c>
      <c r="HN21" s="15" t="e">
        <v>#N/A</v>
      </c>
      <c r="HP21" s="15" t="e">
        <v>#N/A</v>
      </c>
      <c r="HQ21" s="15" t="e">
        <v>#N/A</v>
      </c>
      <c r="HV21" s="15" t="e">
        <v>#N/A</v>
      </c>
      <c r="HW21" s="15" t="e">
        <v>#N/A</v>
      </c>
      <c r="IB21" s="15" t="e">
        <v>#N/A</v>
      </c>
      <c r="IC21" s="15" t="e">
        <v>#N/A</v>
      </c>
      <c r="IE21" s="15" t="e">
        <v>#N/A</v>
      </c>
      <c r="IF21" s="15" t="e">
        <v>#N/A</v>
      </c>
      <c r="IH21" s="15" t="e">
        <v>#N/A</v>
      </c>
      <c r="II21" s="15" t="e">
        <v>#N/A</v>
      </c>
      <c r="IK21" s="15" t="e">
        <v>#N/A</v>
      </c>
      <c r="IL21" s="15" t="e">
        <v>#N/A</v>
      </c>
      <c r="IN21" s="15" t="e">
        <v>#N/A</v>
      </c>
      <c r="IO21" s="15" t="e">
        <v>#N/A</v>
      </c>
      <c r="IQ21" s="15" t="e">
        <v>#N/A</v>
      </c>
      <c r="IR21" s="15" t="e">
        <v>#N/A</v>
      </c>
      <c r="IT21" s="15" t="e">
        <v>#N/A</v>
      </c>
      <c r="IU21" s="15" t="e">
        <v>#N/A</v>
      </c>
      <c r="IW21" s="15" t="e">
        <v>#N/A</v>
      </c>
      <c r="IX21" s="15" t="e">
        <v>#N/A</v>
      </c>
      <c r="IZ21" s="15" t="e">
        <v>#N/A</v>
      </c>
      <c r="JA21" s="15" t="e">
        <v>#N/A</v>
      </c>
      <c r="JC21" s="15" t="e">
        <v>#N/A</v>
      </c>
      <c r="JD21" s="15" t="e">
        <v>#N/A</v>
      </c>
      <c r="JF21" s="15" t="e">
        <v>#N/A</v>
      </c>
      <c r="JG21" s="15" t="e">
        <v>#N/A</v>
      </c>
      <c r="JI21" s="15" t="e">
        <v>#N/A</v>
      </c>
      <c r="JJ21" s="15" t="e">
        <v>#N/A</v>
      </c>
      <c r="JL21" s="15" t="e">
        <v>#N/A</v>
      </c>
      <c r="JM21" s="15" t="e">
        <v>#N/A</v>
      </c>
      <c r="JO21" s="15" t="e">
        <v>#N/A</v>
      </c>
      <c r="JP21" s="15" t="e">
        <v>#N/A</v>
      </c>
      <c r="JR21" s="15" t="e">
        <v>#N/A</v>
      </c>
      <c r="JS21" s="15" t="e">
        <v>#N/A</v>
      </c>
      <c r="JU21" s="15" t="e">
        <v>#N/A</v>
      </c>
      <c r="JV21" s="15" t="e">
        <v>#N/A</v>
      </c>
      <c r="JW21" s="37" t="e">
        <v>#N/A</v>
      </c>
      <c r="JX21" s="37" t="e">
        <f t="shared" si="0"/>
        <v>#N/A</v>
      </c>
    </row>
    <row r="22" spans="1:285" x14ac:dyDescent="0.25">
      <c r="A22" s="13" t="s">
        <v>347</v>
      </c>
      <c r="B22" s="44" t="s">
        <v>344</v>
      </c>
      <c r="C22" s="13" t="s">
        <v>345</v>
      </c>
      <c r="IP22" s="15">
        <v>5</v>
      </c>
      <c r="IT22" s="15">
        <v>5</v>
      </c>
      <c r="IU22" s="15">
        <v>3.7</v>
      </c>
      <c r="IW22" s="15">
        <v>3</v>
      </c>
      <c r="IX22" s="15">
        <v>0</v>
      </c>
      <c r="JE22" s="15">
        <v>15</v>
      </c>
      <c r="JI22" s="15">
        <v>4</v>
      </c>
      <c r="JJ22" s="15">
        <v>2.5</v>
      </c>
      <c r="JL22" s="15">
        <v>5</v>
      </c>
      <c r="JM22" s="15">
        <v>4</v>
      </c>
      <c r="JO22" s="15">
        <v>5</v>
      </c>
      <c r="JP22" s="15">
        <v>4.5</v>
      </c>
      <c r="JR22" s="15">
        <v>5</v>
      </c>
      <c r="JS22" s="15">
        <v>0</v>
      </c>
      <c r="JU22" s="15">
        <v>5</v>
      </c>
      <c r="JV22" s="15">
        <v>5.9</v>
      </c>
      <c r="JW22" s="37">
        <v>7.6999999999999993</v>
      </c>
      <c r="JX22" s="37">
        <f t="shared" si="0"/>
        <v>8.6</v>
      </c>
    </row>
    <row r="23" spans="1:285" x14ac:dyDescent="0.25">
      <c r="A23" s="13" t="s">
        <v>45</v>
      </c>
      <c r="B23" s="44" t="s">
        <v>34</v>
      </c>
      <c r="C23" s="13" t="s">
        <v>183</v>
      </c>
      <c r="E23" s="15">
        <v>5</v>
      </c>
      <c r="F23" s="15">
        <v>15.1</v>
      </c>
      <c r="H23" s="15">
        <v>5</v>
      </c>
      <c r="I23" s="15">
        <v>2.5</v>
      </c>
      <c r="K23" s="15">
        <v>4</v>
      </c>
      <c r="L23" s="15">
        <v>5.9</v>
      </c>
      <c r="N23" s="15">
        <v>5</v>
      </c>
      <c r="O23" s="15">
        <v>0</v>
      </c>
      <c r="Q23" s="15">
        <v>5</v>
      </c>
      <c r="R23" s="15">
        <v>5.45</v>
      </c>
      <c r="T23" s="15">
        <v>5</v>
      </c>
      <c r="U23" s="15">
        <v>15.75</v>
      </c>
      <c r="W23" s="15">
        <v>4</v>
      </c>
      <c r="X23" s="15">
        <v>0</v>
      </c>
      <c r="Z23" s="15">
        <v>5</v>
      </c>
      <c r="AA23" s="15">
        <v>1.7000000000000002</v>
      </c>
      <c r="AC23" s="15">
        <v>5</v>
      </c>
      <c r="AD23" s="15">
        <v>0.8</v>
      </c>
      <c r="AF23" s="15">
        <v>3</v>
      </c>
      <c r="AG23" s="15">
        <v>0</v>
      </c>
      <c r="AI23" s="15">
        <v>5</v>
      </c>
      <c r="AJ23" s="15">
        <v>9.6999999999999993</v>
      </c>
      <c r="AL23" s="15">
        <v>4</v>
      </c>
      <c r="AM23" s="15">
        <v>0</v>
      </c>
      <c r="AO23" s="15">
        <v>5</v>
      </c>
      <c r="AP23" s="15">
        <v>5.8</v>
      </c>
      <c r="AR23" s="15">
        <v>1</v>
      </c>
      <c r="AS23" s="15">
        <v>0</v>
      </c>
      <c r="AU23" s="15">
        <v>4</v>
      </c>
      <c r="AV23" s="15">
        <v>3.3</v>
      </c>
      <c r="AX23" s="15">
        <v>4</v>
      </c>
      <c r="AY23" s="15">
        <v>0</v>
      </c>
      <c r="BA23" s="15">
        <v>3</v>
      </c>
      <c r="BB23" s="15">
        <v>0</v>
      </c>
      <c r="BD23" s="15">
        <v>2</v>
      </c>
      <c r="BE23" s="15">
        <v>0</v>
      </c>
      <c r="BG23" s="15">
        <v>2</v>
      </c>
      <c r="BH23" s="15">
        <v>0.7</v>
      </c>
      <c r="BJ23" s="15">
        <v>2</v>
      </c>
      <c r="BK23" s="15">
        <v>0.8</v>
      </c>
      <c r="BV23" s="15">
        <v>1</v>
      </c>
      <c r="BW23" s="15">
        <v>0</v>
      </c>
      <c r="CN23" s="15">
        <v>1</v>
      </c>
      <c r="CO23" s="15">
        <v>2</v>
      </c>
      <c r="DO23" s="15">
        <v>1</v>
      </c>
      <c r="DP23" s="15">
        <v>0</v>
      </c>
      <c r="DR23" s="15">
        <v>1</v>
      </c>
      <c r="DS23" s="15">
        <v>0</v>
      </c>
      <c r="FT23" s="15">
        <v>1</v>
      </c>
      <c r="FU23" s="15">
        <v>0</v>
      </c>
      <c r="FZ23" s="15">
        <v>2</v>
      </c>
      <c r="GA23" s="15">
        <v>3.75</v>
      </c>
      <c r="GI23" s="15">
        <v>1</v>
      </c>
      <c r="GJ23" s="15">
        <v>3.25</v>
      </c>
      <c r="GL23" s="15">
        <v>1</v>
      </c>
      <c r="GM23" s="15">
        <v>0</v>
      </c>
      <c r="HA23" s="15">
        <v>1</v>
      </c>
      <c r="HB23" s="15">
        <v>2.25</v>
      </c>
      <c r="HD23" s="15">
        <v>1</v>
      </c>
      <c r="HE23" s="15">
        <v>0</v>
      </c>
      <c r="JW23" s="37">
        <v>14.1</v>
      </c>
      <c r="JX23" s="37">
        <f t="shared" si="0"/>
        <v>14.1</v>
      </c>
    </row>
    <row r="24" spans="1:285" x14ac:dyDescent="0.25">
      <c r="A24" s="13" t="s">
        <v>227</v>
      </c>
      <c r="B24" s="44" t="s">
        <v>228</v>
      </c>
      <c r="C24" s="13" t="s">
        <v>229</v>
      </c>
      <c r="P24" s="15">
        <v>15</v>
      </c>
      <c r="Q24" s="15">
        <v>5</v>
      </c>
      <c r="R24" s="15">
        <v>8</v>
      </c>
      <c r="T24" s="15">
        <v>5</v>
      </c>
      <c r="U24" s="15">
        <v>3.5</v>
      </c>
      <c r="W24" s="15">
        <v>5</v>
      </c>
      <c r="X24" s="15">
        <v>10</v>
      </c>
      <c r="Z24" s="15">
        <v>5</v>
      </c>
      <c r="AA24" s="15">
        <v>3.5</v>
      </c>
      <c r="AC24" s="15">
        <v>5</v>
      </c>
      <c r="AD24" s="15">
        <v>10.25</v>
      </c>
      <c r="AF24" s="15">
        <v>5</v>
      </c>
      <c r="AG24" s="15">
        <v>7.6</v>
      </c>
      <c r="AI24" s="15">
        <v>5</v>
      </c>
      <c r="AJ24" s="15">
        <v>7</v>
      </c>
      <c r="AL24" s="15">
        <v>5</v>
      </c>
      <c r="AM24" s="15">
        <v>8.8000000000000007</v>
      </c>
      <c r="AO24" s="15">
        <v>5</v>
      </c>
      <c r="AP24" s="15">
        <v>7</v>
      </c>
      <c r="AR24" s="15">
        <v>5</v>
      </c>
      <c r="AS24" s="15">
        <v>1.4</v>
      </c>
      <c r="AU24" s="15">
        <v>5</v>
      </c>
      <c r="AV24" s="15">
        <v>3.5</v>
      </c>
      <c r="AX24" s="15">
        <v>5</v>
      </c>
      <c r="AY24" s="15">
        <v>0</v>
      </c>
      <c r="BA24" s="15">
        <v>5</v>
      </c>
      <c r="BB24" s="15">
        <v>12.15</v>
      </c>
      <c r="BD24" s="15">
        <v>5</v>
      </c>
      <c r="BE24" s="15">
        <v>13.3</v>
      </c>
      <c r="BG24" s="15">
        <v>5</v>
      </c>
      <c r="BH24" s="15">
        <v>11.6</v>
      </c>
      <c r="BJ24" s="15">
        <v>5</v>
      </c>
      <c r="BK24" s="15">
        <v>4.4000000000000004</v>
      </c>
      <c r="BM24" s="15">
        <v>5</v>
      </c>
      <c r="BN24" s="15">
        <v>7.3</v>
      </c>
      <c r="BP24" s="15">
        <v>5</v>
      </c>
      <c r="BQ24" s="15">
        <v>14.45</v>
      </c>
      <c r="BS24" s="15">
        <v>4</v>
      </c>
      <c r="BT24" s="15">
        <v>0</v>
      </c>
      <c r="BV24" s="15">
        <v>5</v>
      </c>
      <c r="BW24" s="15">
        <v>1.1000000000000001</v>
      </c>
      <c r="BY24" s="15">
        <v>5</v>
      </c>
      <c r="BZ24" s="15">
        <v>8</v>
      </c>
      <c r="CB24" s="15">
        <v>5</v>
      </c>
      <c r="CC24" s="15">
        <v>10.5</v>
      </c>
      <c r="CE24" s="15">
        <v>5</v>
      </c>
      <c r="CF24" s="15">
        <v>0</v>
      </c>
      <c r="CG24" s="15">
        <v>32.979999999999997</v>
      </c>
      <c r="CH24" s="15">
        <v>5</v>
      </c>
      <c r="CI24" s="15">
        <v>10.5</v>
      </c>
      <c r="CK24" s="15">
        <v>5</v>
      </c>
      <c r="CL24" s="15">
        <v>8.25</v>
      </c>
      <c r="CN24" s="15">
        <v>5</v>
      </c>
      <c r="CO24" s="15">
        <v>0</v>
      </c>
      <c r="CQ24" s="15">
        <v>5</v>
      </c>
      <c r="CR24" s="15">
        <v>0</v>
      </c>
      <c r="CT24" s="15">
        <v>5</v>
      </c>
      <c r="CU24" s="15">
        <v>8.4</v>
      </c>
      <c r="CW24" s="15">
        <v>5</v>
      </c>
      <c r="CX24" s="15">
        <v>2.75</v>
      </c>
      <c r="CZ24" s="15">
        <v>5</v>
      </c>
      <c r="DA24" s="15">
        <v>1.1000000000000001</v>
      </c>
      <c r="DC24" s="15">
        <v>5</v>
      </c>
      <c r="DD24" s="15">
        <v>5</v>
      </c>
      <c r="DF24" s="15">
        <v>5</v>
      </c>
      <c r="DG24" s="15">
        <v>8</v>
      </c>
      <c r="DI24" s="15">
        <v>5</v>
      </c>
      <c r="DJ24" s="15">
        <v>1</v>
      </c>
      <c r="DL24" s="15">
        <v>4</v>
      </c>
      <c r="DM24" s="15">
        <v>0</v>
      </c>
      <c r="DO24" s="15">
        <v>5</v>
      </c>
      <c r="DP24" s="15">
        <v>2.5</v>
      </c>
      <c r="DR24" s="15">
        <v>5</v>
      </c>
      <c r="DS24" s="15">
        <v>3</v>
      </c>
      <c r="DU24" s="15">
        <v>5</v>
      </c>
      <c r="DV24" s="15">
        <v>9.5</v>
      </c>
      <c r="DX24" s="15">
        <v>5</v>
      </c>
      <c r="DY24" s="15">
        <v>3</v>
      </c>
      <c r="EA24" s="15">
        <v>4</v>
      </c>
      <c r="EB24" s="15">
        <v>9.25</v>
      </c>
      <c r="ED24" s="15">
        <v>5</v>
      </c>
      <c r="EE24" s="15">
        <v>3.25</v>
      </c>
      <c r="EG24" s="15">
        <v>5</v>
      </c>
      <c r="EH24" s="15">
        <v>0</v>
      </c>
      <c r="EJ24" s="15">
        <v>5</v>
      </c>
      <c r="EK24" s="15">
        <v>0</v>
      </c>
      <c r="EM24" s="15">
        <v>5</v>
      </c>
      <c r="EN24" s="15">
        <v>1.1000000000000001</v>
      </c>
      <c r="EP24" s="15">
        <v>4</v>
      </c>
      <c r="EQ24" s="15">
        <v>1.4</v>
      </c>
      <c r="ES24" s="15">
        <v>5</v>
      </c>
      <c r="ET24" s="15">
        <v>0</v>
      </c>
      <c r="EV24" s="15">
        <v>5</v>
      </c>
      <c r="EW24" s="15">
        <v>0</v>
      </c>
      <c r="EY24" s="15">
        <v>5</v>
      </c>
      <c r="EZ24" s="15">
        <v>1.1000000000000001</v>
      </c>
      <c r="FB24" s="15">
        <v>5</v>
      </c>
      <c r="FC24" s="15">
        <v>0</v>
      </c>
      <c r="FE24" s="15">
        <v>5</v>
      </c>
      <c r="FF24" s="15">
        <v>4.25</v>
      </c>
      <c r="FH24" s="15">
        <v>4</v>
      </c>
      <c r="FI24" s="15">
        <v>3.5</v>
      </c>
      <c r="FK24" s="15">
        <v>5</v>
      </c>
      <c r="FL24" s="15">
        <v>9.75</v>
      </c>
      <c r="FN24" s="15">
        <v>5</v>
      </c>
      <c r="FO24" s="15">
        <v>11.9</v>
      </c>
      <c r="FQ24" s="15">
        <v>4</v>
      </c>
      <c r="FR24" s="15">
        <v>0</v>
      </c>
      <c r="FT24" s="15">
        <v>5</v>
      </c>
      <c r="FU24" s="15">
        <v>7.5</v>
      </c>
      <c r="FW24" s="15">
        <v>5</v>
      </c>
      <c r="FX24" s="15">
        <v>7</v>
      </c>
      <c r="FZ24" s="15">
        <v>5</v>
      </c>
      <c r="GA24" s="15">
        <v>5.2</v>
      </c>
      <c r="GC24" s="15">
        <v>5</v>
      </c>
      <c r="GD24" s="15">
        <v>3.95</v>
      </c>
      <c r="GF24" s="15">
        <v>5</v>
      </c>
      <c r="GG24" s="15">
        <v>1.3</v>
      </c>
      <c r="GI24" s="15">
        <v>5</v>
      </c>
      <c r="GJ24" s="15">
        <v>4.1500000000000004</v>
      </c>
      <c r="GL24" s="15">
        <v>5</v>
      </c>
      <c r="GM24" s="15">
        <v>5.5</v>
      </c>
      <c r="GO24" s="15">
        <v>5</v>
      </c>
      <c r="GP24" s="15">
        <v>3.3</v>
      </c>
      <c r="GR24" s="15">
        <v>5</v>
      </c>
      <c r="GS24" s="15">
        <v>4.5</v>
      </c>
      <c r="GT24" s="15">
        <v>12.86</v>
      </c>
      <c r="GU24" s="15">
        <v>5</v>
      </c>
      <c r="GV24" s="15">
        <v>5.5</v>
      </c>
      <c r="GX24" s="15">
        <v>5</v>
      </c>
      <c r="GY24" s="15">
        <v>0</v>
      </c>
      <c r="HA24" s="15">
        <v>5</v>
      </c>
      <c r="HB24" s="15">
        <v>14</v>
      </c>
      <c r="HD24" s="15">
        <v>5</v>
      </c>
      <c r="HE24" s="15">
        <v>1.5</v>
      </c>
      <c r="HG24" s="15">
        <v>5</v>
      </c>
      <c r="HH24" s="15">
        <v>9.25</v>
      </c>
      <c r="HJ24" s="15">
        <v>5</v>
      </c>
      <c r="HK24" s="15">
        <v>0</v>
      </c>
      <c r="HM24" s="15">
        <v>5</v>
      </c>
      <c r="HN24" s="15">
        <v>2.75</v>
      </c>
      <c r="HP24" s="15">
        <v>5</v>
      </c>
      <c r="HQ24" s="15">
        <v>6.25</v>
      </c>
      <c r="HS24" s="15">
        <v>5</v>
      </c>
      <c r="HT24" s="15">
        <v>5</v>
      </c>
      <c r="HV24" s="15">
        <v>4</v>
      </c>
      <c r="HW24" s="15">
        <v>6</v>
      </c>
      <c r="HY24" s="15">
        <v>5</v>
      </c>
      <c r="HZ24" s="15">
        <v>12.5</v>
      </c>
      <c r="IB24" s="15">
        <v>5</v>
      </c>
      <c r="IC24" s="15">
        <v>6.7</v>
      </c>
      <c r="IE24" s="15">
        <v>5</v>
      </c>
      <c r="IF24" s="15">
        <v>6.45</v>
      </c>
      <c r="IG24" s="15">
        <v>16.649999999999999</v>
      </c>
      <c r="IH24" s="15">
        <v>4</v>
      </c>
      <c r="II24" s="15">
        <v>0</v>
      </c>
      <c r="IK24" s="15">
        <v>5</v>
      </c>
      <c r="IL24" s="15">
        <v>6.4</v>
      </c>
      <c r="IN24" s="15">
        <v>5</v>
      </c>
      <c r="IO24" s="15">
        <v>0.8</v>
      </c>
      <c r="IQ24" s="15">
        <v>5</v>
      </c>
      <c r="IR24" s="15">
        <v>4.1500000000000004</v>
      </c>
      <c r="IT24" s="15">
        <v>5</v>
      </c>
      <c r="IU24" s="15">
        <v>2.25</v>
      </c>
      <c r="IW24" s="15">
        <v>5</v>
      </c>
      <c r="IX24" s="15">
        <v>1.9000000000000001</v>
      </c>
      <c r="IZ24" s="15">
        <v>5</v>
      </c>
      <c r="JA24" s="15">
        <v>5.75</v>
      </c>
      <c r="JC24" s="15">
        <v>5</v>
      </c>
      <c r="JD24" s="15">
        <v>7</v>
      </c>
      <c r="JF24" s="15">
        <v>5</v>
      </c>
      <c r="JG24" s="15">
        <v>4.3</v>
      </c>
      <c r="JI24" s="15">
        <v>5</v>
      </c>
      <c r="JJ24" s="15">
        <v>0</v>
      </c>
      <c r="JL24" s="15">
        <v>5</v>
      </c>
      <c r="JM24" s="15">
        <v>3.75</v>
      </c>
      <c r="JO24" s="15">
        <v>5</v>
      </c>
      <c r="JP24" s="15">
        <v>5.4</v>
      </c>
      <c r="JR24" s="15">
        <v>5</v>
      </c>
      <c r="JS24" s="15">
        <v>0</v>
      </c>
      <c r="JT24" s="58">
        <v>6.11</v>
      </c>
      <c r="JU24" s="15">
        <v>2</v>
      </c>
      <c r="JV24" s="15">
        <v>0</v>
      </c>
      <c r="JW24" s="37">
        <v>67.340000000000032</v>
      </c>
      <c r="JX24" s="37">
        <f t="shared" si="0"/>
        <v>71.450000000000031</v>
      </c>
    </row>
    <row r="25" spans="1:285" ht="15" hidden="1" customHeight="1" x14ac:dyDescent="0.25">
      <c r="A25" s="42" t="s">
        <v>275</v>
      </c>
      <c r="B25" s="44" t="s">
        <v>276</v>
      </c>
      <c r="C25" s="13" t="s">
        <v>277</v>
      </c>
      <c r="CM25" s="15">
        <v>5</v>
      </c>
      <c r="CQ25" s="15">
        <v>4</v>
      </c>
      <c r="CR25" s="15">
        <v>0</v>
      </c>
      <c r="CS25" s="15">
        <v>5</v>
      </c>
      <c r="CT25" s="15">
        <v>1</v>
      </c>
      <c r="CU25" s="15">
        <v>0</v>
      </c>
      <c r="CW25" s="15">
        <v>5</v>
      </c>
      <c r="CX25" s="15">
        <v>8.75</v>
      </c>
      <c r="CZ25" s="15">
        <v>5</v>
      </c>
      <c r="DA25" s="15">
        <v>2.75</v>
      </c>
      <c r="DC25" s="15">
        <v>5</v>
      </c>
      <c r="DD25" s="15">
        <v>2.4</v>
      </c>
      <c r="DF25" s="15">
        <v>3</v>
      </c>
      <c r="DG25" s="15">
        <v>0</v>
      </c>
      <c r="EG25" s="15" t="e">
        <v>#N/A</v>
      </c>
      <c r="EH25" s="15" t="e">
        <v>#N/A</v>
      </c>
      <c r="EJ25" s="15" t="e">
        <v>#N/A</v>
      </c>
      <c r="EK25" s="15" t="e">
        <v>#N/A</v>
      </c>
      <c r="EM25" s="15" t="e">
        <v>#N/A</v>
      </c>
      <c r="EN25" s="15" t="e">
        <v>#N/A</v>
      </c>
      <c r="EP25" s="15" t="e">
        <v>#N/A</v>
      </c>
      <c r="EQ25" s="15" t="e">
        <v>#N/A</v>
      </c>
      <c r="ES25" s="15" t="e">
        <v>#N/A</v>
      </c>
      <c r="ET25" s="15" t="e">
        <v>#N/A</v>
      </c>
      <c r="EV25" s="15" t="e">
        <v>#N/A</v>
      </c>
      <c r="EW25" s="15" t="e">
        <v>#N/A</v>
      </c>
      <c r="EY25" s="15" t="e">
        <v>#N/A</v>
      </c>
      <c r="EZ25" s="15" t="e">
        <v>#N/A</v>
      </c>
      <c r="FB25" s="15" t="e">
        <v>#N/A</v>
      </c>
      <c r="FC25" s="15" t="e">
        <v>#N/A</v>
      </c>
      <c r="FE25" s="15" t="e">
        <v>#N/A</v>
      </c>
      <c r="FF25" s="15" t="e">
        <v>#N/A</v>
      </c>
      <c r="FH25" s="15" t="e">
        <v>#N/A</v>
      </c>
      <c r="FI25" s="15" t="e">
        <v>#N/A</v>
      </c>
      <c r="FK25" s="15" t="e">
        <v>#N/A</v>
      </c>
      <c r="FL25" s="15" t="e">
        <v>#N/A</v>
      </c>
      <c r="FN25" s="15" t="e">
        <v>#N/A</v>
      </c>
      <c r="FO25" s="15" t="e">
        <v>#N/A</v>
      </c>
      <c r="FQ25" s="15" t="e">
        <v>#N/A</v>
      </c>
      <c r="FR25" s="15" t="e">
        <v>#N/A</v>
      </c>
      <c r="FT25" s="15" t="e">
        <v>#N/A</v>
      </c>
      <c r="FU25" s="15" t="e">
        <v>#N/A</v>
      </c>
      <c r="FW25" s="15" t="e">
        <v>#N/A</v>
      </c>
      <c r="FX25" s="15" t="e">
        <v>#N/A</v>
      </c>
      <c r="FZ25" s="15" t="e">
        <v>#N/A</v>
      </c>
      <c r="GA25" s="15" t="e">
        <v>#N/A</v>
      </c>
      <c r="GC25" s="15" t="e">
        <v>#N/A</v>
      </c>
      <c r="GD25" s="15" t="e">
        <v>#N/A</v>
      </c>
      <c r="GF25" s="15" t="e">
        <v>#N/A</v>
      </c>
      <c r="GG25" s="15" t="e">
        <v>#N/A</v>
      </c>
      <c r="GI25" s="15" t="e">
        <v>#N/A</v>
      </c>
      <c r="GJ25" s="15" t="e">
        <v>#N/A</v>
      </c>
      <c r="GL25" s="15" t="e">
        <v>#N/A</v>
      </c>
      <c r="GM25" s="15" t="e">
        <v>#N/A</v>
      </c>
      <c r="GO25" s="15" t="e">
        <v>#N/A</v>
      </c>
      <c r="GP25" s="15" t="e">
        <v>#N/A</v>
      </c>
      <c r="GR25" s="15" t="e">
        <v>#N/A</v>
      </c>
      <c r="GS25" s="15" t="e">
        <v>#N/A</v>
      </c>
      <c r="GU25" s="15" t="e">
        <v>#N/A</v>
      </c>
      <c r="GV25" s="15" t="e">
        <v>#N/A</v>
      </c>
      <c r="GX25" s="15" t="e">
        <v>#N/A</v>
      </c>
      <c r="GY25" s="15" t="e">
        <v>#N/A</v>
      </c>
      <c r="HA25" s="15" t="e">
        <v>#N/A</v>
      </c>
      <c r="HB25" s="15" t="e">
        <v>#N/A</v>
      </c>
      <c r="HD25" s="15" t="e">
        <v>#N/A</v>
      </c>
      <c r="HE25" s="15" t="e">
        <v>#N/A</v>
      </c>
      <c r="HG25" s="15" t="e">
        <v>#N/A</v>
      </c>
      <c r="HH25" s="15" t="e">
        <v>#N/A</v>
      </c>
      <c r="HJ25" s="15" t="e">
        <v>#N/A</v>
      </c>
      <c r="HK25" s="15" t="e">
        <v>#N/A</v>
      </c>
      <c r="HM25" s="15" t="e">
        <v>#N/A</v>
      </c>
      <c r="HN25" s="15" t="e">
        <v>#N/A</v>
      </c>
      <c r="HP25" s="15" t="e">
        <v>#N/A</v>
      </c>
      <c r="HQ25" s="15" t="e">
        <v>#N/A</v>
      </c>
      <c r="HS25" s="15" t="e">
        <v>#N/A</v>
      </c>
      <c r="HT25" s="15" t="e">
        <v>#N/A</v>
      </c>
      <c r="HV25" s="15" t="e">
        <v>#N/A</v>
      </c>
      <c r="HW25" s="15" t="e">
        <v>#N/A</v>
      </c>
      <c r="HY25" s="15" t="e">
        <v>#N/A</v>
      </c>
      <c r="HZ25" s="15" t="e">
        <v>#N/A</v>
      </c>
      <c r="IB25" s="15" t="e">
        <v>#N/A</v>
      </c>
      <c r="IC25" s="15" t="e">
        <v>#N/A</v>
      </c>
      <c r="IE25" s="15" t="e">
        <v>#N/A</v>
      </c>
      <c r="IF25" s="15" t="e">
        <v>#N/A</v>
      </c>
      <c r="IH25" s="15" t="e">
        <v>#N/A</v>
      </c>
      <c r="II25" s="15" t="e">
        <v>#N/A</v>
      </c>
      <c r="IK25" s="15" t="e">
        <v>#N/A</v>
      </c>
      <c r="IL25" s="15" t="e">
        <v>#N/A</v>
      </c>
      <c r="IN25" s="15" t="e">
        <v>#N/A</v>
      </c>
      <c r="IO25" s="15" t="e">
        <v>#N/A</v>
      </c>
      <c r="IQ25" s="15" t="e">
        <v>#N/A</v>
      </c>
      <c r="IR25" s="15" t="e">
        <v>#N/A</v>
      </c>
      <c r="IT25" s="15" t="e">
        <v>#N/A</v>
      </c>
      <c r="IU25" s="15" t="e">
        <v>#N/A</v>
      </c>
      <c r="IW25" s="15" t="e">
        <v>#N/A</v>
      </c>
      <c r="IX25" s="15" t="e">
        <v>#N/A</v>
      </c>
      <c r="IZ25" s="15" t="e">
        <v>#N/A</v>
      </c>
      <c r="JA25" s="15" t="e">
        <v>#N/A</v>
      </c>
      <c r="JC25" s="15" t="e">
        <v>#N/A</v>
      </c>
      <c r="JD25" s="15" t="e">
        <v>#N/A</v>
      </c>
      <c r="JF25" s="15" t="e">
        <v>#N/A</v>
      </c>
      <c r="JG25" s="15" t="e">
        <v>#N/A</v>
      </c>
      <c r="JI25" s="15" t="e">
        <v>#N/A</v>
      </c>
      <c r="JJ25" s="15" t="e">
        <v>#N/A</v>
      </c>
      <c r="JL25" s="15" t="e">
        <v>#N/A</v>
      </c>
      <c r="JM25" s="15" t="e">
        <v>#N/A</v>
      </c>
      <c r="JO25" s="15" t="e">
        <v>#N/A</v>
      </c>
      <c r="JP25" s="15" t="e">
        <v>#N/A</v>
      </c>
      <c r="JR25" s="15" t="e">
        <v>#N/A</v>
      </c>
      <c r="JS25" s="15" t="e">
        <v>#N/A</v>
      </c>
      <c r="JU25" s="15" t="e">
        <v>#N/A</v>
      </c>
      <c r="JV25" s="15" t="e">
        <v>#N/A</v>
      </c>
      <c r="JW25" s="37" t="e">
        <v>#N/A</v>
      </c>
      <c r="JX25" s="37" t="e">
        <f t="shared" si="0"/>
        <v>#N/A</v>
      </c>
    </row>
    <row r="26" spans="1:285" ht="15" hidden="1" customHeight="1" x14ac:dyDescent="0.25">
      <c r="A26" s="13" t="s">
        <v>52</v>
      </c>
      <c r="B26" s="44" t="s">
        <v>29</v>
      </c>
      <c r="C26" s="13" t="s">
        <v>182</v>
      </c>
      <c r="E26" s="15">
        <v>1</v>
      </c>
      <c r="F26" s="15">
        <v>0</v>
      </c>
      <c r="N26" s="15">
        <v>2</v>
      </c>
      <c r="O26" s="15">
        <v>0</v>
      </c>
      <c r="Q26" s="15">
        <v>3</v>
      </c>
      <c r="R26" s="15">
        <v>0</v>
      </c>
      <c r="T26" s="15">
        <v>3</v>
      </c>
      <c r="U26" s="15">
        <v>0</v>
      </c>
      <c r="W26" s="15">
        <v>2</v>
      </c>
      <c r="X26" s="15">
        <v>0</v>
      </c>
      <c r="Z26" s="15">
        <v>2</v>
      </c>
      <c r="AA26" s="15">
        <v>0</v>
      </c>
      <c r="AC26" s="15">
        <v>2</v>
      </c>
      <c r="AD26" s="15">
        <v>0</v>
      </c>
      <c r="AG26" s="15">
        <v>0</v>
      </c>
      <c r="EG26" s="15" t="e">
        <v>#N/A</v>
      </c>
      <c r="EH26" s="15" t="e">
        <v>#N/A</v>
      </c>
      <c r="EJ26" s="15" t="e">
        <v>#N/A</v>
      </c>
      <c r="EK26" s="15" t="e">
        <v>#N/A</v>
      </c>
      <c r="EM26" s="15" t="e">
        <v>#N/A</v>
      </c>
      <c r="EN26" s="15" t="e">
        <v>#N/A</v>
      </c>
      <c r="EP26" s="15" t="e">
        <v>#N/A</v>
      </c>
      <c r="EQ26" s="15" t="e">
        <v>#N/A</v>
      </c>
      <c r="ES26" s="15" t="e">
        <v>#N/A</v>
      </c>
      <c r="ET26" s="15" t="e">
        <v>#N/A</v>
      </c>
      <c r="EV26" s="15" t="e">
        <v>#N/A</v>
      </c>
      <c r="EW26" s="15" t="e">
        <v>#N/A</v>
      </c>
      <c r="EY26" s="15" t="e">
        <v>#N/A</v>
      </c>
      <c r="EZ26" s="15" t="e">
        <v>#N/A</v>
      </c>
      <c r="FB26" s="15" t="e">
        <v>#N/A</v>
      </c>
      <c r="FC26" s="15" t="e">
        <v>#N/A</v>
      </c>
      <c r="FE26" s="15" t="e">
        <v>#N/A</v>
      </c>
      <c r="FF26" s="15" t="e">
        <v>#N/A</v>
      </c>
      <c r="FH26" s="15" t="e">
        <v>#N/A</v>
      </c>
      <c r="FI26" s="15" t="e">
        <v>#N/A</v>
      </c>
      <c r="FK26" s="15" t="e">
        <v>#N/A</v>
      </c>
      <c r="FL26" s="15" t="e">
        <v>#N/A</v>
      </c>
      <c r="FN26" s="15" t="e">
        <v>#N/A</v>
      </c>
      <c r="FO26" s="15" t="e">
        <v>#N/A</v>
      </c>
      <c r="FQ26" s="15" t="e">
        <v>#N/A</v>
      </c>
      <c r="FR26" s="15" t="e">
        <v>#N/A</v>
      </c>
      <c r="FT26" s="15" t="e">
        <v>#N/A</v>
      </c>
      <c r="FU26" s="15" t="e">
        <v>#N/A</v>
      </c>
      <c r="FW26" s="15" t="e">
        <v>#N/A</v>
      </c>
      <c r="FX26" s="15" t="e">
        <v>#N/A</v>
      </c>
      <c r="FZ26" s="15" t="e">
        <v>#N/A</v>
      </c>
      <c r="GA26" s="15" t="e">
        <v>#N/A</v>
      </c>
      <c r="GC26" s="15" t="e">
        <v>#N/A</v>
      </c>
      <c r="GD26" s="15" t="e">
        <v>#N/A</v>
      </c>
      <c r="GF26" s="15" t="e">
        <v>#N/A</v>
      </c>
      <c r="GG26" s="15" t="e">
        <v>#N/A</v>
      </c>
      <c r="GI26" s="15" t="e">
        <v>#N/A</v>
      </c>
      <c r="GJ26" s="15" t="e">
        <v>#N/A</v>
      </c>
      <c r="GL26" s="15" t="e">
        <v>#N/A</v>
      </c>
      <c r="GM26" s="15" t="e">
        <v>#N/A</v>
      </c>
      <c r="GO26" s="15" t="e">
        <v>#N/A</v>
      </c>
      <c r="GP26" s="15" t="e">
        <v>#N/A</v>
      </c>
      <c r="GR26" s="15" t="e">
        <v>#N/A</v>
      </c>
      <c r="GS26" s="15" t="e">
        <v>#N/A</v>
      </c>
      <c r="GU26" s="15" t="e">
        <v>#N/A</v>
      </c>
      <c r="GV26" s="15" t="e">
        <v>#N/A</v>
      </c>
      <c r="GX26" s="15" t="e">
        <v>#N/A</v>
      </c>
      <c r="GY26" s="15" t="e">
        <v>#N/A</v>
      </c>
      <c r="HA26" s="15" t="e">
        <v>#N/A</v>
      </c>
      <c r="HB26" s="15" t="e">
        <v>#N/A</v>
      </c>
      <c r="HD26" s="15" t="e">
        <v>#N/A</v>
      </c>
      <c r="HE26" s="15" t="e">
        <v>#N/A</v>
      </c>
      <c r="HG26" s="15" t="e">
        <v>#N/A</v>
      </c>
      <c r="HH26" s="15" t="e">
        <v>#N/A</v>
      </c>
      <c r="HJ26" s="15" t="e">
        <v>#N/A</v>
      </c>
      <c r="HK26" s="15" t="e">
        <v>#N/A</v>
      </c>
      <c r="HM26" s="15" t="e">
        <v>#N/A</v>
      </c>
      <c r="HN26" s="15" t="e">
        <v>#N/A</v>
      </c>
      <c r="HP26" s="15" t="e">
        <v>#N/A</v>
      </c>
      <c r="HQ26" s="15" t="e">
        <v>#N/A</v>
      </c>
      <c r="HS26" s="15" t="e">
        <v>#N/A</v>
      </c>
      <c r="HT26" s="15" t="e">
        <v>#N/A</v>
      </c>
      <c r="HV26" s="15" t="e">
        <v>#N/A</v>
      </c>
      <c r="HW26" s="15" t="e">
        <v>#N/A</v>
      </c>
      <c r="HY26" s="15" t="e">
        <v>#N/A</v>
      </c>
      <c r="HZ26" s="15" t="e">
        <v>#N/A</v>
      </c>
      <c r="IB26" s="15" t="e">
        <v>#N/A</v>
      </c>
      <c r="IC26" s="15" t="e">
        <v>#N/A</v>
      </c>
      <c r="IE26" s="15" t="e">
        <v>#N/A</v>
      </c>
      <c r="IF26" s="15" t="e">
        <v>#N/A</v>
      </c>
      <c r="IH26" s="15" t="e">
        <v>#N/A</v>
      </c>
      <c r="II26" s="15" t="e">
        <v>#N/A</v>
      </c>
      <c r="IK26" s="15" t="e">
        <v>#N/A</v>
      </c>
      <c r="IL26" s="15" t="e">
        <v>#N/A</v>
      </c>
      <c r="IN26" s="15" t="e">
        <v>#N/A</v>
      </c>
      <c r="IO26" s="15" t="e">
        <v>#N/A</v>
      </c>
      <c r="IQ26" s="15" t="e">
        <v>#N/A</v>
      </c>
      <c r="IR26" s="15" t="e">
        <v>#N/A</v>
      </c>
      <c r="IT26" s="15" t="e">
        <v>#N/A</v>
      </c>
      <c r="IU26" s="15" t="e">
        <v>#N/A</v>
      </c>
      <c r="IW26" s="15" t="e">
        <v>#N/A</v>
      </c>
      <c r="IX26" s="15" t="e">
        <v>#N/A</v>
      </c>
      <c r="IZ26" s="15" t="e">
        <v>#N/A</v>
      </c>
      <c r="JA26" s="15" t="e">
        <v>#N/A</v>
      </c>
      <c r="JC26" s="15" t="e">
        <v>#N/A</v>
      </c>
      <c r="JD26" s="15" t="e">
        <v>#N/A</v>
      </c>
      <c r="JF26" s="15" t="e">
        <v>#N/A</v>
      </c>
      <c r="JG26" s="15" t="e">
        <v>#N/A</v>
      </c>
      <c r="JI26" s="15" t="e">
        <v>#N/A</v>
      </c>
      <c r="JJ26" s="15" t="e">
        <v>#N/A</v>
      </c>
      <c r="JL26" s="15" t="e">
        <v>#N/A</v>
      </c>
      <c r="JM26" s="15" t="e">
        <v>#N/A</v>
      </c>
      <c r="JO26" s="15" t="e">
        <v>#N/A</v>
      </c>
      <c r="JP26" s="15" t="e">
        <v>#N/A</v>
      </c>
      <c r="JR26" s="15" t="e">
        <v>#N/A</v>
      </c>
      <c r="JS26" s="15" t="e">
        <v>#N/A</v>
      </c>
      <c r="JU26" s="15" t="e">
        <v>#N/A</v>
      </c>
      <c r="JV26" s="15" t="e">
        <v>#N/A</v>
      </c>
      <c r="JW26" s="37" t="e">
        <v>#N/A</v>
      </c>
      <c r="JX26" s="37" t="e">
        <f t="shared" si="0"/>
        <v>#N/A</v>
      </c>
    </row>
    <row r="27" spans="1:285" ht="15" hidden="1" customHeight="1" x14ac:dyDescent="0.25">
      <c r="A27" s="13" t="s">
        <v>104</v>
      </c>
      <c r="B27" s="44" t="s">
        <v>103</v>
      </c>
      <c r="C27" s="13" t="s">
        <v>181</v>
      </c>
      <c r="E27" s="15">
        <v>1</v>
      </c>
      <c r="F27" s="15">
        <v>0</v>
      </c>
      <c r="H27" s="15">
        <v>1</v>
      </c>
      <c r="I27" s="15">
        <v>0</v>
      </c>
      <c r="K27" s="15">
        <v>3</v>
      </c>
      <c r="L27" s="15">
        <v>0</v>
      </c>
      <c r="Q27" s="15">
        <v>2</v>
      </c>
      <c r="R27" s="15">
        <v>0</v>
      </c>
      <c r="T27" s="15">
        <v>1</v>
      </c>
      <c r="U27" s="15">
        <v>0</v>
      </c>
      <c r="W27" s="15">
        <v>1</v>
      </c>
      <c r="X27" s="15">
        <v>0</v>
      </c>
      <c r="Z27" s="15">
        <v>3</v>
      </c>
      <c r="AA27" s="15">
        <v>0</v>
      </c>
      <c r="AC27" s="15">
        <v>1</v>
      </c>
      <c r="AD27" s="15">
        <v>0</v>
      </c>
      <c r="AF27" s="15">
        <v>1</v>
      </c>
      <c r="AG27" s="15">
        <v>0</v>
      </c>
      <c r="AI27" s="15">
        <v>1</v>
      </c>
      <c r="AJ27" s="15">
        <v>0</v>
      </c>
      <c r="EG27" s="15" t="e">
        <v>#N/A</v>
      </c>
      <c r="EH27" s="15" t="e">
        <v>#N/A</v>
      </c>
      <c r="EJ27" s="15" t="e">
        <v>#N/A</v>
      </c>
      <c r="EK27" s="15" t="e">
        <v>#N/A</v>
      </c>
      <c r="EM27" s="15" t="e">
        <v>#N/A</v>
      </c>
      <c r="EN27" s="15" t="e">
        <v>#N/A</v>
      </c>
      <c r="EP27" s="15" t="e">
        <v>#N/A</v>
      </c>
      <c r="EQ27" s="15" t="e">
        <v>#N/A</v>
      </c>
      <c r="ES27" s="15" t="e">
        <v>#N/A</v>
      </c>
      <c r="ET27" s="15" t="e">
        <v>#N/A</v>
      </c>
      <c r="EV27" s="15" t="e">
        <v>#N/A</v>
      </c>
      <c r="EW27" s="15" t="e">
        <v>#N/A</v>
      </c>
      <c r="EY27" s="15" t="e">
        <v>#N/A</v>
      </c>
      <c r="EZ27" s="15" t="e">
        <v>#N/A</v>
      </c>
      <c r="FB27" s="15" t="e">
        <v>#N/A</v>
      </c>
      <c r="FC27" s="15" t="e">
        <v>#N/A</v>
      </c>
      <c r="FE27" s="15" t="e">
        <v>#N/A</v>
      </c>
      <c r="FF27" s="15" t="e">
        <v>#N/A</v>
      </c>
      <c r="FH27" s="15" t="e">
        <v>#N/A</v>
      </c>
      <c r="FI27" s="15" t="e">
        <v>#N/A</v>
      </c>
      <c r="FK27" s="15" t="e">
        <v>#N/A</v>
      </c>
      <c r="FL27" s="15" t="e">
        <v>#N/A</v>
      </c>
      <c r="FN27" s="15" t="e">
        <v>#N/A</v>
      </c>
      <c r="FO27" s="15" t="e">
        <v>#N/A</v>
      </c>
      <c r="FQ27" s="15" t="e">
        <v>#N/A</v>
      </c>
      <c r="FR27" s="15" t="e">
        <v>#N/A</v>
      </c>
      <c r="FT27" s="15" t="e">
        <v>#N/A</v>
      </c>
      <c r="FU27" s="15" t="e">
        <v>#N/A</v>
      </c>
      <c r="FW27" s="15" t="e">
        <v>#N/A</v>
      </c>
      <c r="FX27" s="15" t="e">
        <v>#N/A</v>
      </c>
      <c r="FZ27" s="15" t="e">
        <v>#N/A</v>
      </c>
      <c r="GA27" s="15" t="e">
        <v>#N/A</v>
      </c>
      <c r="GC27" s="15" t="e">
        <v>#N/A</v>
      </c>
      <c r="GD27" s="15" t="e">
        <v>#N/A</v>
      </c>
      <c r="GF27" s="15" t="e">
        <v>#N/A</v>
      </c>
      <c r="GG27" s="15" t="e">
        <v>#N/A</v>
      </c>
      <c r="GI27" s="15" t="e">
        <v>#N/A</v>
      </c>
      <c r="GJ27" s="15" t="e">
        <v>#N/A</v>
      </c>
      <c r="GL27" s="15" t="e">
        <v>#N/A</v>
      </c>
      <c r="GM27" s="15" t="e">
        <v>#N/A</v>
      </c>
      <c r="GO27" s="15" t="e">
        <v>#N/A</v>
      </c>
      <c r="GP27" s="15" t="e">
        <v>#N/A</v>
      </c>
      <c r="GR27" s="15" t="e">
        <v>#N/A</v>
      </c>
      <c r="GS27" s="15" t="e">
        <v>#N/A</v>
      </c>
      <c r="GU27" s="15" t="e">
        <v>#N/A</v>
      </c>
      <c r="GV27" s="15" t="e">
        <v>#N/A</v>
      </c>
      <c r="GX27" s="15" t="e">
        <v>#N/A</v>
      </c>
      <c r="GY27" s="15" t="e">
        <v>#N/A</v>
      </c>
      <c r="HA27" s="15" t="e">
        <v>#N/A</v>
      </c>
      <c r="HB27" s="15" t="e">
        <v>#N/A</v>
      </c>
      <c r="HD27" s="15" t="e">
        <v>#N/A</v>
      </c>
      <c r="HE27" s="15" t="e">
        <v>#N/A</v>
      </c>
      <c r="HG27" s="15" t="e">
        <v>#N/A</v>
      </c>
      <c r="HH27" s="15" t="e">
        <v>#N/A</v>
      </c>
      <c r="HJ27" s="15" t="e">
        <v>#N/A</v>
      </c>
      <c r="HK27" s="15" t="e">
        <v>#N/A</v>
      </c>
      <c r="HM27" s="15" t="e">
        <v>#N/A</v>
      </c>
      <c r="HN27" s="15" t="e">
        <v>#N/A</v>
      </c>
      <c r="HP27" s="15" t="e">
        <v>#N/A</v>
      </c>
      <c r="HQ27" s="15" t="e">
        <v>#N/A</v>
      </c>
      <c r="HS27" s="15" t="e">
        <v>#N/A</v>
      </c>
      <c r="HT27" s="15" t="e">
        <v>#N/A</v>
      </c>
      <c r="HV27" s="15" t="e">
        <v>#N/A</v>
      </c>
      <c r="HW27" s="15" t="e">
        <v>#N/A</v>
      </c>
      <c r="HY27" s="15" t="e">
        <v>#N/A</v>
      </c>
      <c r="HZ27" s="15" t="e">
        <v>#N/A</v>
      </c>
      <c r="IB27" s="15" t="e">
        <v>#N/A</v>
      </c>
      <c r="IC27" s="15" t="e">
        <v>#N/A</v>
      </c>
      <c r="IE27" s="15" t="e">
        <v>#N/A</v>
      </c>
      <c r="IF27" s="15" t="e">
        <v>#N/A</v>
      </c>
      <c r="IH27" s="15" t="e">
        <v>#N/A</v>
      </c>
      <c r="II27" s="15" t="e">
        <v>#N/A</v>
      </c>
      <c r="IK27" s="15" t="e">
        <v>#N/A</v>
      </c>
      <c r="IL27" s="15" t="e">
        <v>#N/A</v>
      </c>
      <c r="IN27" s="15" t="e">
        <v>#N/A</v>
      </c>
      <c r="IO27" s="15" t="e">
        <v>#N/A</v>
      </c>
      <c r="IQ27" s="15" t="e">
        <v>#N/A</v>
      </c>
      <c r="IR27" s="15" t="e">
        <v>#N/A</v>
      </c>
      <c r="IT27" s="15" t="e">
        <v>#N/A</v>
      </c>
      <c r="IU27" s="15" t="e">
        <v>#N/A</v>
      </c>
      <c r="IW27" s="15" t="e">
        <v>#N/A</v>
      </c>
      <c r="IX27" s="15" t="e">
        <v>#N/A</v>
      </c>
      <c r="IZ27" s="15" t="e">
        <v>#N/A</v>
      </c>
      <c r="JA27" s="15" t="e">
        <v>#N/A</v>
      </c>
      <c r="JC27" s="15" t="e">
        <v>#N/A</v>
      </c>
      <c r="JD27" s="15" t="e">
        <v>#N/A</v>
      </c>
      <c r="JF27" s="15" t="e">
        <v>#N/A</v>
      </c>
      <c r="JG27" s="15" t="e">
        <v>#N/A</v>
      </c>
      <c r="JI27" s="15" t="e">
        <v>#N/A</v>
      </c>
      <c r="JJ27" s="15" t="e">
        <v>#N/A</v>
      </c>
      <c r="JL27" s="15" t="e">
        <v>#N/A</v>
      </c>
      <c r="JM27" s="15" t="e">
        <v>#N/A</v>
      </c>
      <c r="JO27" s="15" t="e">
        <v>#N/A</v>
      </c>
      <c r="JP27" s="15" t="e">
        <v>#N/A</v>
      </c>
      <c r="JR27" s="15" t="e">
        <v>#N/A</v>
      </c>
      <c r="JS27" s="15" t="e">
        <v>#N/A</v>
      </c>
      <c r="JU27" s="15" t="e">
        <v>#N/A</v>
      </c>
      <c r="JV27" s="15" t="e">
        <v>#N/A</v>
      </c>
      <c r="JW27" s="37" t="e">
        <v>#N/A</v>
      </c>
      <c r="JX27" s="37" t="e">
        <f t="shared" si="0"/>
        <v>#N/A</v>
      </c>
    </row>
    <row r="28" spans="1:285" x14ac:dyDescent="0.25">
      <c r="A28" s="13" t="s">
        <v>363</v>
      </c>
      <c r="B28" s="44" t="s">
        <v>362</v>
      </c>
      <c r="C28" s="13" t="s">
        <v>364</v>
      </c>
      <c r="JN28" s="15">
        <v>20</v>
      </c>
      <c r="JR28" s="15">
        <v>5</v>
      </c>
      <c r="JS28" s="15">
        <v>9.5</v>
      </c>
      <c r="JU28" s="15">
        <v>5</v>
      </c>
      <c r="JV28" s="15">
        <v>4.5</v>
      </c>
      <c r="JW28" s="37">
        <v>24.5</v>
      </c>
      <c r="JX28" s="37">
        <f t="shared" si="0"/>
        <v>24</v>
      </c>
    </row>
    <row r="29" spans="1:285" x14ac:dyDescent="0.25">
      <c r="A29" s="13" t="s">
        <v>80</v>
      </c>
      <c r="B29" s="44" t="s">
        <v>82</v>
      </c>
      <c r="C29" s="13" t="s">
        <v>180</v>
      </c>
      <c r="E29" s="15">
        <v>5</v>
      </c>
      <c r="F29" s="15">
        <v>0</v>
      </c>
      <c r="H29" s="15">
        <v>3</v>
      </c>
      <c r="I29" s="15">
        <v>1.3</v>
      </c>
      <c r="K29" s="15">
        <v>2</v>
      </c>
      <c r="L29" s="15">
        <v>3.25</v>
      </c>
      <c r="N29" s="15">
        <v>1</v>
      </c>
      <c r="O29" s="15">
        <v>0</v>
      </c>
      <c r="T29" s="15">
        <v>3</v>
      </c>
      <c r="U29" s="15">
        <v>0</v>
      </c>
      <c r="W29" s="15">
        <v>3</v>
      </c>
      <c r="X29" s="15">
        <v>2.25</v>
      </c>
      <c r="Z29" s="15">
        <v>1</v>
      </c>
      <c r="AA29" s="15">
        <v>0</v>
      </c>
      <c r="AC29" s="15">
        <v>1</v>
      </c>
      <c r="AD29" s="15">
        <v>0</v>
      </c>
      <c r="AI29" s="15">
        <v>2</v>
      </c>
      <c r="AJ29" s="15">
        <v>0</v>
      </c>
      <c r="AL29" s="15">
        <v>2</v>
      </c>
      <c r="AM29" s="15">
        <v>0</v>
      </c>
      <c r="AO29" s="15">
        <v>2</v>
      </c>
      <c r="AP29" s="15">
        <v>0</v>
      </c>
      <c r="AR29" s="15">
        <v>2</v>
      </c>
      <c r="AS29" s="15">
        <v>0.8</v>
      </c>
      <c r="AX29" s="15">
        <v>1</v>
      </c>
      <c r="AY29" s="15">
        <v>0</v>
      </c>
      <c r="BG29" s="15">
        <v>1</v>
      </c>
      <c r="BH29" s="15">
        <v>0.9</v>
      </c>
      <c r="JW29" s="37">
        <v>5.4</v>
      </c>
      <c r="JX29" s="37">
        <f t="shared" si="0"/>
        <v>5.4</v>
      </c>
    </row>
    <row r="30" spans="1:285" ht="15" hidden="1" customHeight="1" x14ac:dyDescent="0.25">
      <c r="A30" s="13" t="s">
        <v>56</v>
      </c>
      <c r="B30" s="44" t="s">
        <v>36</v>
      </c>
      <c r="C30" s="13" t="s">
        <v>179</v>
      </c>
      <c r="E30" s="15">
        <v>1</v>
      </c>
      <c r="F30" s="15">
        <v>0</v>
      </c>
      <c r="H30" s="15">
        <v>4</v>
      </c>
      <c r="I30" s="15">
        <v>9</v>
      </c>
      <c r="K30" s="15">
        <v>5</v>
      </c>
      <c r="L30" s="15">
        <v>2.5</v>
      </c>
      <c r="N30" s="15">
        <v>2</v>
      </c>
      <c r="O30" s="15">
        <v>0</v>
      </c>
      <c r="Q30" s="15">
        <v>4</v>
      </c>
      <c r="R30" s="15">
        <v>0</v>
      </c>
      <c r="T30" s="15">
        <v>4</v>
      </c>
      <c r="U30" s="15">
        <v>3</v>
      </c>
      <c r="W30" s="15">
        <v>2</v>
      </c>
      <c r="X30" s="15">
        <v>4</v>
      </c>
      <c r="Z30" s="15">
        <v>4</v>
      </c>
      <c r="AA30" s="15">
        <v>1.6</v>
      </c>
      <c r="AC30" s="15">
        <v>3</v>
      </c>
      <c r="AD30" s="15">
        <v>2.25</v>
      </c>
      <c r="AF30" s="15">
        <v>1</v>
      </c>
      <c r="AG30" s="15">
        <v>0</v>
      </c>
      <c r="FB30" s="15" t="e">
        <v>#N/A</v>
      </c>
      <c r="FC30" s="15" t="e">
        <v>#N/A</v>
      </c>
      <c r="FN30" s="15" t="e">
        <v>#N/A</v>
      </c>
      <c r="FO30" s="15" t="e">
        <v>#N/A</v>
      </c>
      <c r="FQ30" s="15" t="e">
        <v>#N/A</v>
      </c>
      <c r="FR30" s="15" t="e">
        <v>#N/A</v>
      </c>
      <c r="FT30" s="15" t="e">
        <v>#N/A</v>
      </c>
      <c r="FU30" s="15" t="e">
        <v>#N/A</v>
      </c>
      <c r="FZ30" s="15" t="e">
        <v>#N/A</v>
      </c>
      <c r="GA30" s="15" t="e">
        <v>#N/A</v>
      </c>
      <c r="GF30" s="15" t="e">
        <v>#N/A</v>
      </c>
      <c r="GG30" s="15" t="e">
        <v>#N/A</v>
      </c>
      <c r="GL30" s="15" t="e">
        <v>#N/A</v>
      </c>
      <c r="GM30" s="15" t="e">
        <v>#N/A</v>
      </c>
      <c r="GU30" s="15" t="e">
        <v>#N/A</v>
      </c>
      <c r="GV30" s="15" t="e">
        <v>#N/A</v>
      </c>
      <c r="GX30" s="15" t="e">
        <v>#N/A</v>
      </c>
      <c r="GY30" s="15" t="e">
        <v>#N/A</v>
      </c>
      <c r="HD30" s="15" t="e">
        <v>#N/A</v>
      </c>
      <c r="HE30" s="15" t="e">
        <v>#N/A</v>
      </c>
      <c r="HJ30" s="15" t="e">
        <v>#N/A</v>
      </c>
      <c r="HK30" s="15" t="e">
        <v>#N/A</v>
      </c>
      <c r="HM30" s="15" t="e">
        <v>#N/A</v>
      </c>
      <c r="HN30" s="15" t="e">
        <v>#N/A</v>
      </c>
      <c r="HV30" s="15" t="e">
        <v>#N/A</v>
      </c>
      <c r="HW30" s="15" t="e">
        <v>#N/A</v>
      </c>
      <c r="IB30" s="15" t="e">
        <v>#N/A</v>
      </c>
      <c r="IC30" s="15" t="e">
        <v>#N/A</v>
      </c>
      <c r="IE30" s="15" t="e">
        <v>#N/A</v>
      </c>
      <c r="IF30" s="15" t="e">
        <v>#N/A</v>
      </c>
      <c r="IK30" s="15" t="e">
        <v>#N/A</v>
      </c>
      <c r="IL30" s="15" t="e">
        <v>#N/A</v>
      </c>
      <c r="JW30" s="37" t="e">
        <v>#N/A</v>
      </c>
      <c r="JX30" s="37" t="e">
        <f t="shared" si="0"/>
        <v>#N/A</v>
      </c>
    </row>
    <row r="31" spans="1:285" x14ac:dyDescent="0.25">
      <c r="A31" s="13" t="s">
        <v>113</v>
      </c>
      <c r="B31" s="44" t="s">
        <v>112</v>
      </c>
      <c r="C31" s="13" t="s">
        <v>178</v>
      </c>
      <c r="E31" s="15">
        <v>2</v>
      </c>
      <c r="F31" s="15">
        <v>0</v>
      </c>
      <c r="H31" s="15">
        <v>5</v>
      </c>
      <c r="I31" s="15">
        <v>7</v>
      </c>
      <c r="K31" s="15">
        <v>3</v>
      </c>
      <c r="L31" s="15">
        <v>0</v>
      </c>
      <c r="N31" s="15">
        <v>2</v>
      </c>
      <c r="O31" s="15">
        <v>2.5</v>
      </c>
      <c r="Q31" s="15">
        <v>3</v>
      </c>
      <c r="R31" s="15">
        <v>4</v>
      </c>
      <c r="T31" s="15">
        <v>2</v>
      </c>
      <c r="U31" s="15">
        <v>2.5</v>
      </c>
      <c r="W31" s="15">
        <v>3</v>
      </c>
      <c r="X31" s="15">
        <v>0</v>
      </c>
      <c r="Z31" s="15">
        <v>5</v>
      </c>
      <c r="AA31" s="15">
        <v>6.55</v>
      </c>
      <c r="AC31" s="15">
        <v>3</v>
      </c>
      <c r="AD31" s="15">
        <v>2.9</v>
      </c>
      <c r="AI31" s="15">
        <v>4</v>
      </c>
      <c r="AJ31" s="15">
        <v>2</v>
      </c>
      <c r="AL31" s="15">
        <v>2</v>
      </c>
      <c r="AM31" s="15">
        <v>0</v>
      </c>
      <c r="AO31" s="15">
        <v>2</v>
      </c>
      <c r="AP31" s="15">
        <v>3.25</v>
      </c>
      <c r="AR31" s="15">
        <v>1</v>
      </c>
      <c r="AS31" s="15">
        <v>0</v>
      </c>
      <c r="AU31" s="15">
        <v>1</v>
      </c>
      <c r="AV31" s="15">
        <v>0</v>
      </c>
      <c r="BA31" s="15">
        <v>1</v>
      </c>
      <c r="BB31" s="15">
        <v>0</v>
      </c>
      <c r="BG31" s="15">
        <v>1</v>
      </c>
      <c r="BH31" s="15">
        <v>0</v>
      </c>
      <c r="BJ31" s="15">
        <v>2</v>
      </c>
      <c r="BK31" s="15">
        <v>0</v>
      </c>
      <c r="BM31" s="15">
        <v>1</v>
      </c>
      <c r="BN31" s="15">
        <v>0</v>
      </c>
      <c r="BY31" s="15">
        <v>1</v>
      </c>
      <c r="BZ31" s="15">
        <v>4.5</v>
      </c>
      <c r="CE31" s="15">
        <v>3</v>
      </c>
      <c r="CF31" s="15">
        <v>3.05</v>
      </c>
      <c r="CH31" s="15">
        <v>1</v>
      </c>
      <c r="CI31" s="15">
        <v>0</v>
      </c>
      <c r="DC31" s="15">
        <v>1</v>
      </c>
      <c r="DD31" s="15">
        <v>0</v>
      </c>
      <c r="DI31" s="15">
        <v>1</v>
      </c>
      <c r="DJ31" s="15">
        <v>0</v>
      </c>
      <c r="DR31" s="15">
        <v>1</v>
      </c>
      <c r="DS31" s="15">
        <v>0</v>
      </c>
      <c r="EA31" s="15">
        <v>1</v>
      </c>
      <c r="EB31" s="15">
        <v>0</v>
      </c>
      <c r="ED31" s="15">
        <v>1</v>
      </c>
      <c r="EE31" s="15">
        <v>8</v>
      </c>
      <c r="FN31" s="15">
        <v>1</v>
      </c>
      <c r="FO31" s="15">
        <v>0</v>
      </c>
      <c r="FQ31" s="15">
        <v>1</v>
      </c>
      <c r="FR31" s="15">
        <v>0</v>
      </c>
      <c r="FT31" s="15">
        <v>1</v>
      </c>
      <c r="FU31" s="15">
        <v>7.5</v>
      </c>
      <c r="FZ31" s="15">
        <v>2</v>
      </c>
      <c r="GA31" s="15">
        <v>0</v>
      </c>
      <c r="GF31" s="15">
        <v>2</v>
      </c>
      <c r="GG31" s="15">
        <v>0</v>
      </c>
      <c r="GL31" s="15">
        <v>1</v>
      </c>
      <c r="GM31" s="15">
        <v>0</v>
      </c>
      <c r="GU31" s="15">
        <v>2</v>
      </c>
      <c r="GV31" s="15">
        <v>1.2000000000000002</v>
      </c>
      <c r="GX31" s="15">
        <v>1</v>
      </c>
      <c r="GY31" s="15">
        <v>5.5</v>
      </c>
      <c r="HD31" s="15">
        <v>1</v>
      </c>
      <c r="HE31" s="15">
        <v>0</v>
      </c>
      <c r="HJ31" s="15">
        <v>1</v>
      </c>
      <c r="HK31" s="15">
        <v>5</v>
      </c>
      <c r="HM31" s="15">
        <v>1</v>
      </c>
      <c r="HN31" s="15">
        <v>0</v>
      </c>
      <c r="HV31" s="15">
        <v>1</v>
      </c>
      <c r="HW31" s="15">
        <v>0</v>
      </c>
      <c r="IB31" s="15">
        <v>1</v>
      </c>
      <c r="IC31" s="15">
        <v>7.5</v>
      </c>
      <c r="IE31" s="15">
        <v>1</v>
      </c>
      <c r="IF31" s="15">
        <v>0</v>
      </c>
      <c r="IK31" s="15">
        <v>2</v>
      </c>
      <c r="IL31" s="15">
        <v>4.5</v>
      </c>
      <c r="JW31" s="37">
        <v>21.85</v>
      </c>
      <c r="JX31" s="37">
        <f t="shared" si="0"/>
        <v>21.85</v>
      </c>
    </row>
    <row r="32" spans="1:285" s="17" customFormat="1" ht="15" hidden="1" customHeight="1" x14ac:dyDescent="0.25">
      <c r="A32" s="13" t="s">
        <v>177</v>
      </c>
      <c r="B32" s="44" t="s">
        <v>83</v>
      </c>
      <c r="C32" s="13" t="s">
        <v>176</v>
      </c>
      <c r="D32" s="15">
        <v>10</v>
      </c>
      <c r="E32" s="15">
        <v>5</v>
      </c>
      <c r="F32" s="15">
        <v>0</v>
      </c>
      <c r="G32" s="15"/>
      <c r="H32" s="15">
        <v>5</v>
      </c>
      <c r="I32" s="15">
        <v>0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 t="e">
        <v>#N/A</v>
      </c>
      <c r="EH32" s="15" t="e">
        <v>#N/A</v>
      </c>
      <c r="EI32" s="15"/>
      <c r="EJ32" s="15" t="e">
        <v>#N/A</v>
      </c>
      <c r="EK32" s="15" t="e">
        <v>#N/A</v>
      </c>
      <c r="EL32" s="15"/>
      <c r="EM32" s="15" t="e">
        <v>#N/A</v>
      </c>
      <c r="EN32" s="15" t="e">
        <v>#N/A</v>
      </c>
      <c r="EO32" s="15"/>
      <c r="EP32" s="15" t="e">
        <v>#N/A</v>
      </c>
      <c r="EQ32" s="15" t="e">
        <v>#N/A</v>
      </c>
      <c r="ER32" s="15"/>
      <c r="ES32" s="15" t="e">
        <v>#N/A</v>
      </c>
      <c r="ET32" s="15" t="e">
        <v>#N/A</v>
      </c>
      <c r="EU32" s="15"/>
      <c r="EV32" s="15" t="e">
        <v>#N/A</v>
      </c>
      <c r="EW32" s="15" t="e">
        <v>#N/A</v>
      </c>
      <c r="EX32" s="15"/>
      <c r="EY32" s="15" t="e">
        <v>#N/A</v>
      </c>
      <c r="EZ32" s="15" t="e">
        <v>#N/A</v>
      </c>
      <c r="FA32" s="15"/>
      <c r="FB32" s="15" t="e">
        <v>#N/A</v>
      </c>
      <c r="FC32" s="15" t="e">
        <v>#N/A</v>
      </c>
      <c r="FD32" s="15"/>
      <c r="FE32" s="15" t="e">
        <v>#N/A</v>
      </c>
      <c r="FF32" s="15" t="e">
        <v>#N/A</v>
      </c>
      <c r="FG32" s="15"/>
      <c r="FH32" s="15" t="e">
        <v>#N/A</v>
      </c>
      <c r="FI32" s="15" t="e">
        <v>#N/A</v>
      </c>
      <c r="FJ32" s="15"/>
      <c r="FK32" s="15" t="e">
        <v>#N/A</v>
      </c>
      <c r="FL32" s="15" t="e">
        <v>#N/A</v>
      </c>
      <c r="FM32" s="15"/>
      <c r="FN32" s="15" t="e">
        <v>#N/A</v>
      </c>
      <c r="FO32" s="15" t="e">
        <v>#N/A</v>
      </c>
      <c r="FP32" s="15"/>
      <c r="FQ32" s="15" t="e">
        <v>#N/A</v>
      </c>
      <c r="FR32" s="15" t="e">
        <v>#N/A</v>
      </c>
      <c r="FS32" s="15"/>
      <c r="FT32" s="15" t="e">
        <v>#N/A</v>
      </c>
      <c r="FU32" s="15" t="e">
        <v>#N/A</v>
      </c>
      <c r="FV32" s="15"/>
      <c r="FW32" s="15" t="e">
        <v>#N/A</v>
      </c>
      <c r="FX32" s="15" t="e">
        <v>#N/A</v>
      </c>
      <c r="FY32" s="15"/>
      <c r="FZ32" s="15" t="e">
        <v>#N/A</v>
      </c>
      <c r="GA32" s="15" t="e">
        <v>#N/A</v>
      </c>
      <c r="GB32" s="15"/>
      <c r="GC32" s="15" t="e">
        <v>#N/A</v>
      </c>
      <c r="GD32" s="15" t="e">
        <v>#N/A</v>
      </c>
      <c r="GE32" s="15"/>
      <c r="GF32" s="15" t="e">
        <v>#N/A</v>
      </c>
      <c r="GG32" s="15" t="e">
        <v>#N/A</v>
      </c>
      <c r="GH32" s="15"/>
      <c r="GI32" s="15" t="e">
        <v>#N/A</v>
      </c>
      <c r="GJ32" s="15" t="e">
        <v>#N/A</v>
      </c>
      <c r="GK32" s="15"/>
      <c r="GL32" s="15" t="e">
        <v>#N/A</v>
      </c>
      <c r="GM32" s="15" t="e">
        <v>#N/A</v>
      </c>
      <c r="GN32" s="15"/>
      <c r="GO32" s="15" t="e">
        <v>#N/A</v>
      </c>
      <c r="GP32" s="15" t="e">
        <v>#N/A</v>
      </c>
      <c r="GQ32" s="15"/>
      <c r="GR32" s="15" t="e">
        <v>#N/A</v>
      </c>
      <c r="GS32" s="15" t="e">
        <v>#N/A</v>
      </c>
      <c r="GT32" s="15"/>
      <c r="GU32" s="15" t="e">
        <v>#N/A</v>
      </c>
      <c r="GV32" s="15" t="e">
        <v>#N/A</v>
      </c>
      <c r="GW32" s="15"/>
      <c r="GX32" s="15" t="e">
        <v>#N/A</v>
      </c>
      <c r="GY32" s="15" t="e">
        <v>#N/A</v>
      </c>
      <c r="GZ32" s="15"/>
      <c r="HA32" s="15"/>
      <c r="HB32" s="15"/>
      <c r="HC32" s="15"/>
      <c r="HD32" s="15" t="e">
        <v>#N/A</v>
      </c>
      <c r="HE32" s="15" t="e">
        <v>#N/A</v>
      </c>
      <c r="HF32" s="15"/>
      <c r="HG32" s="15" t="e">
        <v>#N/A</v>
      </c>
      <c r="HH32" s="15" t="e">
        <v>#N/A</v>
      </c>
      <c r="HI32" s="15"/>
      <c r="HJ32" s="15" t="e">
        <v>#N/A</v>
      </c>
      <c r="HK32" s="15" t="e">
        <v>#N/A</v>
      </c>
      <c r="HL32" s="15"/>
      <c r="HM32" s="15" t="e">
        <v>#N/A</v>
      </c>
      <c r="HN32" s="15" t="e">
        <v>#N/A</v>
      </c>
      <c r="HO32" s="15"/>
      <c r="HP32" s="15"/>
      <c r="HQ32" s="15"/>
      <c r="HR32" s="15"/>
      <c r="HS32" s="15"/>
      <c r="HT32" s="15"/>
      <c r="HU32" s="15"/>
      <c r="HV32" s="15" t="e">
        <v>#N/A</v>
      </c>
      <c r="HW32" s="15" t="e">
        <v>#N/A</v>
      </c>
      <c r="HX32" s="15"/>
      <c r="HY32" s="15" t="e">
        <v>#N/A</v>
      </c>
      <c r="HZ32" s="15" t="e">
        <v>#N/A</v>
      </c>
      <c r="IA32" s="15"/>
      <c r="IB32" s="15" t="e">
        <v>#N/A</v>
      </c>
      <c r="IC32" s="15" t="e">
        <v>#N/A</v>
      </c>
      <c r="ID32" s="15"/>
      <c r="IE32" s="15" t="e">
        <v>#N/A</v>
      </c>
      <c r="IF32" s="15" t="e">
        <v>#N/A</v>
      </c>
      <c r="IG32" s="15"/>
      <c r="IH32" s="15" t="e">
        <v>#N/A</v>
      </c>
      <c r="II32" s="15" t="e">
        <v>#N/A</v>
      </c>
      <c r="IJ32" s="15"/>
      <c r="IK32" s="15" t="e">
        <v>#N/A</v>
      </c>
      <c r="IL32" s="15" t="e">
        <v>#N/A</v>
      </c>
      <c r="IM32" s="15"/>
      <c r="IN32" s="15" t="e">
        <v>#N/A</v>
      </c>
      <c r="IO32" s="15" t="e">
        <v>#N/A</v>
      </c>
      <c r="IP32" s="15"/>
      <c r="IQ32" s="15" t="e">
        <v>#N/A</v>
      </c>
      <c r="IR32" s="15" t="e">
        <v>#N/A</v>
      </c>
      <c r="IS32" s="15"/>
      <c r="IT32" s="15" t="e">
        <v>#N/A</v>
      </c>
      <c r="IU32" s="15" t="e">
        <v>#N/A</v>
      </c>
      <c r="IV32" s="15"/>
      <c r="IW32" s="15" t="e">
        <v>#N/A</v>
      </c>
      <c r="IX32" s="15" t="e">
        <v>#N/A</v>
      </c>
      <c r="IY32" s="15"/>
      <c r="IZ32" s="15"/>
      <c r="JA32" s="15"/>
      <c r="JB32" s="15"/>
      <c r="JC32" s="15"/>
      <c r="JD32" s="15"/>
      <c r="JE32" s="15"/>
      <c r="JF32" s="15" t="e">
        <v>#N/A</v>
      </c>
      <c r="JG32" s="15" t="e">
        <v>#N/A</v>
      </c>
      <c r="JH32" s="15"/>
      <c r="JI32" s="15" t="e">
        <v>#N/A</v>
      </c>
      <c r="JJ32" s="15" t="e">
        <v>#N/A</v>
      </c>
      <c r="JK32" s="15"/>
      <c r="JL32" s="15" t="e">
        <v>#N/A</v>
      </c>
      <c r="JM32" s="15" t="e">
        <v>#N/A</v>
      </c>
      <c r="JN32" s="15"/>
      <c r="JO32" s="15" t="e">
        <v>#N/A</v>
      </c>
      <c r="JP32" s="15" t="e">
        <v>#N/A</v>
      </c>
      <c r="JQ32" s="15"/>
      <c r="JR32" s="15" t="e">
        <v>#N/A</v>
      </c>
      <c r="JS32" s="15" t="e">
        <v>#N/A</v>
      </c>
      <c r="JT32" s="15"/>
      <c r="JU32" s="15" t="e">
        <v>#N/A</v>
      </c>
      <c r="JV32" s="15" t="e">
        <v>#N/A</v>
      </c>
      <c r="JW32" s="37" t="e">
        <v>#N/A</v>
      </c>
      <c r="JX32" s="37" t="e">
        <f t="shared" si="0"/>
        <v>#N/A</v>
      </c>
      <c r="JY32" s="36"/>
    </row>
    <row r="33" spans="1:284" s="13" customFormat="1" ht="15" hidden="1" customHeight="1" x14ac:dyDescent="0.2">
      <c r="A33" s="13" t="s">
        <v>74</v>
      </c>
      <c r="B33" s="44" t="s">
        <v>37</v>
      </c>
      <c r="C33" s="13" t="s">
        <v>161</v>
      </c>
      <c r="D33" s="38">
        <v>-13.35</v>
      </c>
      <c r="E33" s="15">
        <v>3</v>
      </c>
      <c r="F33" s="15">
        <v>4.5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 t="e">
        <v>#N/A</v>
      </c>
      <c r="EH33" s="15" t="e">
        <v>#N/A</v>
      </c>
      <c r="EI33" s="15"/>
      <c r="EJ33" s="15" t="e">
        <v>#N/A</v>
      </c>
      <c r="EK33" s="15" t="e">
        <v>#N/A</v>
      </c>
      <c r="EL33" s="15"/>
      <c r="EM33" s="15" t="e">
        <v>#N/A</v>
      </c>
      <c r="EN33" s="15" t="e">
        <v>#N/A</v>
      </c>
      <c r="EO33" s="15"/>
      <c r="EP33" s="15" t="e">
        <v>#N/A</v>
      </c>
      <c r="EQ33" s="15" t="e">
        <v>#N/A</v>
      </c>
      <c r="ER33" s="15"/>
      <c r="ES33" s="15" t="e">
        <v>#N/A</v>
      </c>
      <c r="ET33" s="15" t="e">
        <v>#N/A</v>
      </c>
      <c r="EU33" s="15"/>
      <c r="EV33" s="15" t="e">
        <v>#N/A</v>
      </c>
      <c r="EW33" s="15" t="e">
        <v>#N/A</v>
      </c>
      <c r="EX33" s="15"/>
      <c r="EY33" s="15" t="e">
        <v>#N/A</v>
      </c>
      <c r="EZ33" s="15" t="e">
        <v>#N/A</v>
      </c>
      <c r="FA33" s="15"/>
      <c r="FB33" s="15" t="e">
        <v>#N/A</v>
      </c>
      <c r="FC33" s="15" t="e">
        <v>#N/A</v>
      </c>
      <c r="FD33" s="15"/>
      <c r="FE33" s="15" t="e">
        <v>#N/A</v>
      </c>
      <c r="FF33" s="15" t="e">
        <v>#N/A</v>
      </c>
      <c r="FG33" s="15"/>
      <c r="FH33" s="15" t="e">
        <v>#N/A</v>
      </c>
      <c r="FI33" s="15" t="e">
        <v>#N/A</v>
      </c>
      <c r="FJ33" s="15"/>
      <c r="FK33" s="15" t="e">
        <v>#N/A</v>
      </c>
      <c r="FL33" s="15" t="e">
        <v>#N/A</v>
      </c>
      <c r="FM33" s="15"/>
      <c r="FN33" s="15" t="e">
        <v>#N/A</v>
      </c>
      <c r="FO33" s="15" t="e">
        <v>#N/A</v>
      </c>
      <c r="FP33" s="15"/>
      <c r="FQ33" s="15" t="e">
        <v>#N/A</v>
      </c>
      <c r="FR33" s="15" t="e">
        <v>#N/A</v>
      </c>
      <c r="FS33" s="15"/>
      <c r="FT33" s="15" t="e">
        <v>#N/A</v>
      </c>
      <c r="FU33" s="15" t="e">
        <v>#N/A</v>
      </c>
      <c r="FV33" s="15"/>
      <c r="FW33" s="15" t="e">
        <v>#N/A</v>
      </c>
      <c r="FX33" s="15" t="e">
        <v>#N/A</v>
      </c>
      <c r="FY33" s="15"/>
      <c r="FZ33" s="15" t="e">
        <v>#N/A</v>
      </c>
      <c r="GA33" s="15" t="e">
        <v>#N/A</v>
      </c>
      <c r="GB33" s="15"/>
      <c r="GC33" s="15" t="e">
        <v>#N/A</v>
      </c>
      <c r="GD33" s="15" t="e">
        <v>#N/A</v>
      </c>
      <c r="GE33" s="15"/>
      <c r="GF33" s="15" t="e">
        <v>#N/A</v>
      </c>
      <c r="GG33" s="15" t="e">
        <v>#N/A</v>
      </c>
      <c r="GH33" s="15"/>
      <c r="GI33" s="15" t="e">
        <v>#N/A</v>
      </c>
      <c r="GJ33" s="15" t="e">
        <v>#N/A</v>
      </c>
      <c r="GK33" s="15"/>
      <c r="GL33" s="15" t="e">
        <v>#N/A</v>
      </c>
      <c r="GM33" s="15" t="e">
        <v>#N/A</v>
      </c>
      <c r="GN33" s="15"/>
      <c r="GO33" s="15" t="e">
        <v>#N/A</v>
      </c>
      <c r="GP33" s="15" t="e">
        <v>#N/A</v>
      </c>
      <c r="GQ33" s="15"/>
      <c r="GR33" s="15" t="e">
        <v>#N/A</v>
      </c>
      <c r="GS33" s="15" t="e">
        <v>#N/A</v>
      </c>
      <c r="GT33" s="15"/>
      <c r="GU33" s="15" t="e">
        <v>#N/A</v>
      </c>
      <c r="GV33" s="15" t="e">
        <v>#N/A</v>
      </c>
      <c r="GW33" s="15"/>
      <c r="GX33" s="15" t="e">
        <v>#N/A</v>
      </c>
      <c r="GY33" s="15" t="e">
        <v>#N/A</v>
      </c>
      <c r="GZ33" s="15"/>
      <c r="HA33" s="15"/>
      <c r="HB33" s="15"/>
      <c r="HC33" s="15"/>
      <c r="HD33" s="15" t="e">
        <v>#N/A</v>
      </c>
      <c r="HE33" s="15" t="e">
        <v>#N/A</v>
      </c>
      <c r="HF33" s="15"/>
      <c r="HG33" s="15" t="e">
        <v>#N/A</v>
      </c>
      <c r="HH33" s="15" t="e">
        <v>#N/A</v>
      </c>
      <c r="HI33" s="15"/>
      <c r="HJ33" s="15" t="e">
        <v>#N/A</v>
      </c>
      <c r="HK33" s="15" t="e">
        <v>#N/A</v>
      </c>
      <c r="HL33" s="15"/>
      <c r="HM33" s="15" t="e">
        <v>#N/A</v>
      </c>
      <c r="HN33" s="15" t="e">
        <v>#N/A</v>
      </c>
      <c r="HO33" s="15"/>
      <c r="HP33" s="15"/>
      <c r="HQ33" s="15"/>
      <c r="HR33" s="15"/>
      <c r="HS33" s="15"/>
      <c r="HT33" s="15"/>
      <c r="HU33" s="15"/>
      <c r="HV33" s="15" t="e">
        <v>#N/A</v>
      </c>
      <c r="HW33" s="15" t="e">
        <v>#N/A</v>
      </c>
      <c r="HX33" s="15"/>
      <c r="HY33" s="15" t="e">
        <v>#N/A</v>
      </c>
      <c r="HZ33" s="15" t="e">
        <v>#N/A</v>
      </c>
      <c r="IA33" s="15"/>
      <c r="IB33" s="15" t="e">
        <v>#N/A</v>
      </c>
      <c r="IC33" s="15" t="e">
        <v>#N/A</v>
      </c>
      <c r="ID33" s="15"/>
      <c r="IE33" s="15" t="e">
        <v>#N/A</v>
      </c>
      <c r="IF33" s="15" t="e">
        <v>#N/A</v>
      </c>
      <c r="IG33" s="15"/>
      <c r="IH33" s="15" t="e">
        <v>#N/A</v>
      </c>
      <c r="II33" s="15" t="e">
        <v>#N/A</v>
      </c>
      <c r="IJ33" s="15"/>
      <c r="IK33" s="15" t="e">
        <v>#N/A</v>
      </c>
      <c r="IL33" s="15" t="e">
        <v>#N/A</v>
      </c>
      <c r="IM33" s="15"/>
      <c r="IN33" s="15" t="e">
        <v>#N/A</v>
      </c>
      <c r="IO33" s="15" t="e">
        <v>#N/A</v>
      </c>
      <c r="IP33" s="15"/>
      <c r="IQ33" s="15" t="e">
        <v>#N/A</v>
      </c>
      <c r="IR33" s="15" t="e">
        <v>#N/A</v>
      </c>
      <c r="IS33" s="15"/>
      <c r="IT33" s="15" t="e">
        <v>#N/A</v>
      </c>
      <c r="IU33" s="15" t="e">
        <v>#N/A</v>
      </c>
      <c r="IV33" s="15"/>
      <c r="IW33" s="15" t="e">
        <v>#N/A</v>
      </c>
      <c r="IX33" s="15" t="e">
        <v>#N/A</v>
      </c>
      <c r="IY33" s="15"/>
      <c r="IZ33" s="15"/>
      <c r="JA33" s="15"/>
      <c r="JB33" s="15"/>
      <c r="JC33" s="15"/>
      <c r="JD33" s="15"/>
      <c r="JE33" s="15"/>
      <c r="JF33" s="15" t="e">
        <v>#N/A</v>
      </c>
      <c r="JG33" s="15" t="e">
        <v>#N/A</v>
      </c>
      <c r="JH33" s="15"/>
      <c r="JI33" s="15" t="e">
        <v>#N/A</v>
      </c>
      <c r="JJ33" s="15" t="e">
        <v>#N/A</v>
      </c>
      <c r="JK33" s="15"/>
      <c r="JL33" s="15" t="e">
        <v>#N/A</v>
      </c>
      <c r="JM33" s="15" t="e">
        <v>#N/A</v>
      </c>
      <c r="JN33" s="15"/>
      <c r="JO33" s="15" t="e">
        <v>#N/A</v>
      </c>
      <c r="JP33" s="15" t="e">
        <v>#N/A</v>
      </c>
      <c r="JQ33" s="15"/>
      <c r="JR33" s="15" t="e">
        <v>#N/A</v>
      </c>
      <c r="JS33" s="15" t="e">
        <v>#N/A</v>
      </c>
      <c r="JT33" s="15"/>
      <c r="JU33" s="15" t="e">
        <v>#N/A</v>
      </c>
      <c r="JV33" s="15" t="e">
        <v>#N/A</v>
      </c>
      <c r="JW33" s="37" t="e">
        <v>#N/A</v>
      </c>
      <c r="JX33" s="37" t="e">
        <f t="shared" si="0"/>
        <v>#N/A</v>
      </c>
    </row>
    <row r="34" spans="1:284" s="13" customFormat="1" ht="15" hidden="1" customHeight="1" x14ac:dyDescent="0.2">
      <c r="A34" s="13" t="s">
        <v>78</v>
      </c>
      <c r="B34" s="44" t="s">
        <v>84</v>
      </c>
      <c r="C34" s="13" t="s">
        <v>136</v>
      </c>
      <c r="D34" s="15"/>
      <c r="E34" s="15">
        <v>1</v>
      </c>
      <c r="F34" s="15">
        <v>0</v>
      </c>
      <c r="G34" s="15"/>
      <c r="H34" s="15">
        <v>4</v>
      </c>
      <c r="I34" s="15">
        <v>0</v>
      </c>
      <c r="J34" s="15"/>
      <c r="K34" s="15">
        <v>2</v>
      </c>
      <c r="L34" s="15">
        <v>0</v>
      </c>
      <c r="M34" s="15"/>
      <c r="N34" s="15">
        <v>3</v>
      </c>
      <c r="O34" s="15">
        <v>7.25</v>
      </c>
      <c r="P34" s="15"/>
      <c r="Q34" s="15">
        <v>2</v>
      </c>
      <c r="R34" s="15">
        <v>4.5</v>
      </c>
      <c r="S34" s="15"/>
      <c r="T34" s="15">
        <v>1</v>
      </c>
      <c r="U34" s="15">
        <v>0</v>
      </c>
      <c r="V34" s="15"/>
      <c r="W34" s="15">
        <v>2</v>
      </c>
      <c r="X34" s="15">
        <v>2.5</v>
      </c>
      <c r="Y34" s="15"/>
      <c r="Z34" s="15">
        <v>2</v>
      </c>
      <c r="AA34" s="15">
        <v>6.5</v>
      </c>
      <c r="AB34" s="15"/>
      <c r="AC34" s="15">
        <v>2</v>
      </c>
      <c r="AD34" s="15">
        <v>7.5</v>
      </c>
      <c r="AE34" s="15"/>
      <c r="AF34" s="15">
        <v>1</v>
      </c>
      <c r="AG34" s="15">
        <v>2.5</v>
      </c>
      <c r="AH34" s="15"/>
      <c r="AI34" s="15">
        <v>2</v>
      </c>
      <c r="AJ34" s="15">
        <v>2.25</v>
      </c>
      <c r="AK34" s="15"/>
      <c r="AL34" s="15">
        <v>2</v>
      </c>
      <c r="AM34" s="15">
        <v>6</v>
      </c>
      <c r="AN34" s="15"/>
      <c r="AO34" s="15">
        <v>3</v>
      </c>
      <c r="AP34" s="15">
        <v>2.5</v>
      </c>
      <c r="AQ34" s="15"/>
      <c r="AR34" s="15">
        <v>2</v>
      </c>
      <c r="AS34" s="15">
        <v>0</v>
      </c>
      <c r="AT34" s="15"/>
      <c r="AU34" s="15">
        <v>1</v>
      </c>
      <c r="AV34" s="15">
        <v>0</v>
      </c>
      <c r="AW34" s="15"/>
      <c r="AX34" s="15">
        <v>3</v>
      </c>
      <c r="AY34" s="15">
        <v>0</v>
      </c>
      <c r="AZ34" s="15"/>
      <c r="BA34" s="15">
        <v>2</v>
      </c>
      <c r="BB34" s="15">
        <v>0</v>
      </c>
      <c r="BC34" s="15"/>
      <c r="BD34" s="15">
        <v>1</v>
      </c>
      <c r="BE34" s="15">
        <v>1.3</v>
      </c>
      <c r="BF34" s="15"/>
      <c r="BG34" s="15">
        <v>1</v>
      </c>
      <c r="BH34" s="15">
        <v>0</v>
      </c>
      <c r="BI34" s="15"/>
      <c r="BJ34" s="15">
        <v>1</v>
      </c>
      <c r="BK34" s="15">
        <v>0</v>
      </c>
      <c r="BL34" s="15"/>
      <c r="BM34" s="15">
        <v>1</v>
      </c>
      <c r="BN34" s="15">
        <v>0</v>
      </c>
      <c r="BO34" s="15"/>
      <c r="BP34" s="15">
        <v>1</v>
      </c>
      <c r="BQ34" s="15">
        <v>3</v>
      </c>
      <c r="BR34" s="15"/>
      <c r="BS34" s="15">
        <v>2</v>
      </c>
      <c r="BT34" s="15">
        <v>0</v>
      </c>
      <c r="BU34" s="15"/>
      <c r="BV34" s="15">
        <v>1</v>
      </c>
      <c r="BW34" s="15">
        <v>0</v>
      </c>
      <c r="BX34" s="15"/>
      <c r="BY34" s="15">
        <v>1</v>
      </c>
      <c r="BZ34" s="15">
        <v>0</v>
      </c>
      <c r="CA34" s="15"/>
      <c r="CB34" s="15">
        <v>1</v>
      </c>
      <c r="CC34" s="15">
        <v>0</v>
      </c>
      <c r="CD34" s="15"/>
      <c r="CE34" s="15">
        <v>1</v>
      </c>
      <c r="CF34" s="15">
        <v>1.5</v>
      </c>
      <c r="CG34" s="15"/>
      <c r="CH34" s="15">
        <v>1</v>
      </c>
      <c r="CI34" s="15">
        <v>0</v>
      </c>
      <c r="CJ34" s="15"/>
      <c r="CK34" s="15">
        <v>1</v>
      </c>
      <c r="CL34" s="15">
        <v>0</v>
      </c>
      <c r="CM34" s="15"/>
      <c r="CN34" s="15">
        <v>2</v>
      </c>
      <c r="CO34" s="15">
        <v>0</v>
      </c>
      <c r="CP34" s="15"/>
      <c r="CQ34" s="15">
        <v>1</v>
      </c>
      <c r="CR34" s="15">
        <v>0</v>
      </c>
      <c r="CS34" s="15"/>
      <c r="CT34" s="15">
        <v>1</v>
      </c>
      <c r="CU34" s="15">
        <v>0</v>
      </c>
      <c r="CV34" s="15"/>
      <c r="CW34" s="15">
        <v>1</v>
      </c>
      <c r="CX34" s="15">
        <v>0</v>
      </c>
      <c r="CY34" s="15"/>
      <c r="CZ34" s="15">
        <v>1</v>
      </c>
      <c r="DA34" s="15">
        <v>0</v>
      </c>
      <c r="DB34" s="15"/>
      <c r="DC34" s="15">
        <v>1</v>
      </c>
      <c r="DD34" s="15">
        <v>0</v>
      </c>
      <c r="DE34" s="15"/>
      <c r="DF34" s="15">
        <v>1</v>
      </c>
      <c r="DG34" s="15">
        <v>0</v>
      </c>
      <c r="DH34" s="15"/>
      <c r="DI34" s="15">
        <v>1</v>
      </c>
      <c r="DJ34" s="15">
        <v>6.5</v>
      </c>
      <c r="DK34" s="15"/>
      <c r="DL34" s="15">
        <v>1</v>
      </c>
      <c r="DM34" s="15">
        <v>0</v>
      </c>
      <c r="DN34" s="15"/>
      <c r="DO34" s="15">
        <v>1</v>
      </c>
      <c r="DP34" s="15">
        <v>3.5</v>
      </c>
      <c r="DQ34" s="15"/>
      <c r="DR34" s="15"/>
      <c r="DS34" s="15"/>
      <c r="DT34" s="15"/>
      <c r="DU34" s="15">
        <v>1</v>
      </c>
      <c r="DV34" s="15">
        <v>0.5</v>
      </c>
      <c r="DW34" s="15"/>
      <c r="DX34" s="15">
        <v>1</v>
      </c>
      <c r="DY34" s="15">
        <v>0</v>
      </c>
      <c r="DZ34" s="15"/>
      <c r="EA34" s="15">
        <v>1</v>
      </c>
      <c r="EB34" s="15">
        <v>0</v>
      </c>
      <c r="EC34" s="15"/>
      <c r="ED34" s="15">
        <v>1</v>
      </c>
      <c r="EE34" s="15">
        <v>4</v>
      </c>
      <c r="EF34" s="15"/>
      <c r="EG34" s="15">
        <v>1</v>
      </c>
      <c r="EH34" s="15">
        <v>0</v>
      </c>
      <c r="EI34" s="15"/>
      <c r="EJ34" s="15">
        <v>1</v>
      </c>
      <c r="EK34" s="15">
        <v>0</v>
      </c>
      <c r="EL34" s="15"/>
      <c r="EM34" s="15">
        <v>1</v>
      </c>
      <c r="EN34" s="15">
        <v>0</v>
      </c>
      <c r="EO34" s="15"/>
      <c r="EP34" s="15">
        <v>1</v>
      </c>
      <c r="EQ34" s="15">
        <v>0</v>
      </c>
      <c r="ER34" s="15"/>
      <c r="ES34" s="15">
        <v>1</v>
      </c>
      <c r="ET34" s="15">
        <v>0</v>
      </c>
      <c r="EU34" s="15"/>
      <c r="EV34" s="15">
        <v>1</v>
      </c>
      <c r="EW34" s="15">
        <v>0</v>
      </c>
      <c r="EX34" s="15"/>
      <c r="EY34" s="15">
        <v>1</v>
      </c>
      <c r="EZ34" s="15">
        <v>0</v>
      </c>
      <c r="FA34" s="15"/>
      <c r="FB34" s="15">
        <v>1</v>
      </c>
      <c r="FC34" s="15">
        <v>0</v>
      </c>
      <c r="FD34" s="15"/>
      <c r="FE34" s="15">
        <v>1</v>
      </c>
      <c r="FF34" s="15">
        <v>0</v>
      </c>
      <c r="FG34" s="15"/>
      <c r="FH34" s="15">
        <v>1</v>
      </c>
      <c r="FI34" s="15">
        <v>0</v>
      </c>
      <c r="FJ34" s="15"/>
      <c r="FK34" s="15">
        <v>2</v>
      </c>
      <c r="FL34" s="15">
        <v>0</v>
      </c>
      <c r="FM34" s="15"/>
      <c r="FN34" s="15">
        <v>4</v>
      </c>
      <c r="FO34" s="15">
        <v>0</v>
      </c>
      <c r="FP34" s="15"/>
      <c r="FQ34" s="15">
        <v>4</v>
      </c>
      <c r="FR34" s="15">
        <v>0</v>
      </c>
      <c r="FS34" s="15"/>
      <c r="FT34" s="15">
        <v>3</v>
      </c>
      <c r="FU34" s="15">
        <v>3.75</v>
      </c>
      <c r="FV34" s="15"/>
      <c r="FW34" s="15">
        <v>2</v>
      </c>
      <c r="FX34" s="15">
        <v>0</v>
      </c>
      <c r="FY34" s="15"/>
      <c r="FZ34" s="15">
        <v>5</v>
      </c>
      <c r="GA34" s="15">
        <v>6.3</v>
      </c>
      <c r="GB34" s="15"/>
      <c r="GC34" s="15">
        <v>4</v>
      </c>
      <c r="GD34" s="15">
        <v>0</v>
      </c>
      <c r="GE34" s="15"/>
      <c r="GF34" s="15">
        <v>1</v>
      </c>
      <c r="GG34" s="15">
        <v>0</v>
      </c>
      <c r="GH34" s="15"/>
      <c r="GI34" s="15">
        <v>3</v>
      </c>
      <c r="GJ34" s="15">
        <v>0</v>
      </c>
      <c r="GK34" s="15"/>
      <c r="GL34" s="15">
        <v>1</v>
      </c>
      <c r="GM34" s="15">
        <v>0</v>
      </c>
      <c r="GN34" s="15"/>
      <c r="GO34" s="15">
        <v>1</v>
      </c>
      <c r="GP34" s="15">
        <v>0</v>
      </c>
      <c r="GQ34" s="15"/>
      <c r="GR34" s="15" t="e">
        <v>#N/A</v>
      </c>
      <c r="GS34" s="15" t="e">
        <v>#N/A</v>
      </c>
      <c r="GT34" s="15"/>
      <c r="GU34" s="15" t="e">
        <v>#N/A</v>
      </c>
      <c r="GV34" s="15" t="e">
        <v>#N/A</v>
      </c>
      <c r="GW34" s="15"/>
      <c r="GX34" s="15" t="e">
        <v>#N/A</v>
      </c>
      <c r="GY34" s="15" t="e">
        <v>#N/A</v>
      </c>
      <c r="GZ34" s="15"/>
      <c r="HA34" s="15"/>
      <c r="HB34" s="15"/>
      <c r="HC34" s="15"/>
      <c r="HD34" s="15" t="e">
        <v>#N/A</v>
      </c>
      <c r="HE34" s="15" t="e">
        <v>#N/A</v>
      </c>
      <c r="HF34" s="15"/>
      <c r="HG34" s="15" t="e">
        <v>#N/A</v>
      </c>
      <c r="HH34" s="15" t="e">
        <v>#N/A</v>
      </c>
      <c r="HI34" s="15"/>
      <c r="HJ34" s="15" t="e">
        <v>#N/A</v>
      </c>
      <c r="HK34" s="15" t="e">
        <v>#N/A</v>
      </c>
      <c r="HL34" s="15"/>
      <c r="HM34" s="15" t="e">
        <v>#N/A</v>
      </c>
      <c r="HN34" s="15" t="e">
        <v>#N/A</v>
      </c>
      <c r="HO34" s="15"/>
      <c r="HP34" s="15"/>
      <c r="HQ34" s="15"/>
      <c r="HR34" s="15"/>
      <c r="HS34" s="15"/>
      <c r="HT34" s="15"/>
      <c r="HU34" s="15"/>
      <c r="HV34" s="15" t="e">
        <v>#N/A</v>
      </c>
      <c r="HW34" s="15" t="e">
        <v>#N/A</v>
      </c>
      <c r="HX34" s="15"/>
      <c r="HY34" s="15" t="e">
        <v>#N/A</v>
      </c>
      <c r="HZ34" s="15" t="e">
        <v>#N/A</v>
      </c>
      <c r="IA34" s="15"/>
      <c r="IB34" s="15" t="e">
        <v>#N/A</v>
      </c>
      <c r="IC34" s="15" t="e">
        <v>#N/A</v>
      </c>
      <c r="ID34" s="15"/>
      <c r="IE34" s="15" t="e">
        <v>#N/A</v>
      </c>
      <c r="IF34" s="15" t="e">
        <v>#N/A</v>
      </c>
      <c r="IG34" s="15"/>
      <c r="IH34" s="15" t="e">
        <v>#N/A</v>
      </c>
      <c r="II34" s="15" t="e">
        <v>#N/A</v>
      </c>
      <c r="IJ34" s="15"/>
      <c r="IK34" s="15" t="e">
        <v>#N/A</v>
      </c>
      <c r="IL34" s="15" t="e">
        <v>#N/A</v>
      </c>
      <c r="IM34" s="15"/>
      <c r="IN34" s="15" t="e">
        <v>#N/A</v>
      </c>
      <c r="IO34" s="15" t="e">
        <v>#N/A</v>
      </c>
      <c r="IP34" s="15"/>
      <c r="IQ34" s="15" t="e">
        <v>#N/A</v>
      </c>
      <c r="IR34" s="15" t="e">
        <v>#N/A</v>
      </c>
      <c r="IS34" s="15"/>
      <c r="IT34" s="15" t="e">
        <v>#N/A</v>
      </c>
      <c r="IU34" s="15" t="e">
        <v>#N/A</v>
      </c>
      <c r="IV34" s="15"/>
      <c r="IW34" s="15" t="e">
        <v>#N/A</v>
      </c>
      <c r="IX34" s="15" t="e">
        <v>#N/A</v>
      </c>
      <c r="IY34" s="15"/>
      <c r="IZ34" s="15"/>
      <c r="JA34" s="15"/>
      <c r="JB34" s="15"/>
      <c r="JC34" s="15"/>
      <c r="JD34" s="15"/>
      <c r="JE34" s="15"/>
      <c r="JF34" s="15" t="e">
        <v>#N/A</v>
      </c>
      <c r="JG34" s="15" t="e">
        <v>#N/A</v>
      </c>
      <c r="JH34" s="15"/>
      <c r="JI34" s="15" t="e">
        <v>#N/A</v>
      </c>
      <c r="JJ34" s="15" t="e">
        <v>#N/A</v>
      </c>
      <c r="JK34" s="15"/>
      <c r="JL34" s="15" t="e">
        <v>#N/A</v>
      </c>
      <c r="JM34" s="15" t="e">
        <v>#N/A</v>
      </c>
      <c r="JN34" s="15"/>
      <c r="JO34" s="15" t="e">
        <v>#N/A</v>
      </c>
      <c r="JP34" s="15" t="e">
        <v>#N/A</v>
      </c>
      <c r="JQ34" s="15"/>
      <c r="JR34" s="15" t="e">
        <v>#N/A</v>
      </c>
      <c r="JS34" s="15" t="e">
        <v>#N/A</v>
      </c>
      <c r="JT34" s="15"/>
      <c r="JU34" s="15" t="e">
        <v>#N/A</v>
      </c>
      <c r="JV34" s="15" t="e">
        <v>#N/A</v>
      </c>
      <c r="JW34" s="37" t="e">
        <v>#N/A</v>
      </c>
      <c r="JX34" s="37" t="e">
        <f t="shared" si="0"/>
        <v>#N/A</v>
      </c>
    </row>
    <row r="35" spans="1:284" s="13" customFormat="1" ht="15" hidden="1" customHeight="1" x14ac:dyDescent="0.2">
      <c r="A35" s="13" t="s">
        <v>118</v>
      </c>
      <c r="B35" s="44" t="s">
        <v>117</v>
      </c>
      <c r="C35" s="13" t="s">
        <v>175</v>
      </c>
      <c r="D35" s="15"/>
      <c r="E35" s="15">
        <v>4</v>
      </c>
      <c r="F35" s="15">
        <v>8.9499999999999993</v>
      </c>
      <c r="G35" s="15"/>
      <c r="H35" s="15">
        <v>5</v>
      </c>
      <c r="I35" s="15">
        <v>11.5</v>
      </c>
      <c r="J35" s="15"/>
      <c r="K35" s="15">
        <v>5</v>
      </c>
      <c r="L35" s="15">
        <v>5.5</v>
      </c>
      <c r="M35" s="15"/>
      <c r="N35" s="15">
        <v>5</v>
      </c>
      <c r="O35" s="15">
        <v>6.9</v>
      </c>
      <c r="P35" s="15"/>
      <c r="Q35" s="15">
        <v>5</v>
      </c>
      <c r="R35" s="15">
        <v>12.5</v>
      </c>
      <c r="S35" s="15"/>
      <c r="T35" s="15">
        <v>4</v>
      </c>
      <c r="U35" s="15">
        <v>2.5</v>
      </c>
      <c r="V35" s="15"/>
      <c r="W35" s="15">
        <v>4</v>
      </c>
      <c r="X35" s="15">
        <v>4.5</v>
      </c>
      <c r="Y35" s="15"/>
      <c r="Z35" s="15">
        <v>5</v>
      </c>
      <c r="AA35" s="15">
        <v>6.9</v>
      </c>
      <c r="AB35" s="15"/>
      <c r="AC35" s="15">
        <v>5</v>
      </c>
      <c r="AD35" s="15">
        <v>12.35</v>
      </c>
      <c r="AE35" s="15"/>
      <c r="AF35" s="15">
        <v>5</v>
      </c>
      <c r="AG35" s="15">
        <v>8.5</v>
      </c>
      <c r="AH35" s="15"/>
      <c r="AI35" s="15">
        <v>5</v>
      </c>
      <c r="AJ35" s="15">
        <v>0</v>
      </c>
      <c r="AK35" s="15"/>
      <c r="AL35" s="15">
        <v>4</v>
      </c>
      <c r="AM35" s="15">
        <v>1.5</v>
      </c>
      <c r="AN35" s="15"/>
      <c r="AO35" s="15">
        <v>3</v>
      </c>
      <c r="AP35" s="15">
        <v>5.6</v>
      </c>
      <c r="AQ35" s="15"/>
      <c r="AR35" s="15">
        <v>5</v>
      </c>
      <c r="AS35" s="15">
        <v>4</v>
      </c>
      <c r="AT35" s="15"/>
      <c r="AU35" s="15">
        <v>2</v>
      </c>
      <c r="AV35" s="15">
        <v>0</v>
      </c>
      <c r="AW35" s="15"/>
      <c r="AX35" s="15">
        <v>4</v>
      </c>
      <c r="AY35" s="15">
        <v>0</v>
      </c>
      <c r="AZ35" s="15"/>
      <c r="BA35" s="15">
        <v>2</v>
      </c>
      <c r="BB35" s="15">
        <v>9.5</v>
      </c>
      <c r="BC35" s="15"/>
      <c r="BD35" s="15">
        <v>3</v>
      </c>
      <c r="BE35" s="15">
        <v>0</v>
      </c>
      <c r="BF35" s="15"/>
      <c r="BG35" s="15">
        <v>4</v>
      </c>
      <c r="BH35" s="15">
        <v>0</v>
      </c>
      <c r="BI35" s="15"/>
      <c r="BJ35" s="15">
        <v>5</v>
      </c>
      <c r="BK35" s="15">
        <v>4.3</v>
      </c>
      <c r="BL35" s="15"/>
      <c r="BM35" s="15">
        <v>4</v>
      </c>
      <c r="BN35" s="15">
        <v>0</v>
      </c>
      <c r="BO35" s="15"/>
      <c r="BP35" s="15">
        <v>1</v>
      </c>
      <c r="BQ35" s="15">
        <v>0</v>
      </c>
      <c r="BR35" s="15"/>
      <c r="BS35" s="15">
        <v>2</v>
      </c>
      <c r="BT35" s="15">
        <v>5.0999999999999996</v>
      </c>
      <c r="BU35" s="15"/>
      <c r="BV35" s="15">
        <v>5</v>
      </c>
      <c r="BW35" s="15">
        <v>1.7</v>
      </c>
      <c r="BX35" s="15"/>
      <c r="BY35" s="15">
        <v>5</v>
      </c>
      <c r="BZ35" s="15">
        <v>1.2</v>
      </c>
      <c r="CA35" s="15"/>
      <c r="CB35" s="15">
        <v>4</v>
      </c>
      <c r="CC35" s="15">
        <v>6</v>
      </c>
      <c r="CD35" s="15"/>
      <c r="CE35" s="15">
        <v>5</v>
      </c>
      <c r="CF35" s="15">
        <v>5</v>
      </c>
      <c r="CG35" s="15"/>
      <c r="CH35" s="15">
        <v>5</v>
      </c>
      <c r="CI35" s="15">
        <v>2.75</v>
      </c>
      <c r="CJ35" s="15"/>
      <c r="CK35" s="15">
        <v>3</v>
      </c>
      <c r="CL35" s="15">
        <v>4.3</v>
      </c>
      <c r="CM35" s="15"/>
      <c r="CN35" s="15">
        <v>5</v>
      </c>
      <c r="CO35" s="15">
        <v>5</v>
      </c>
      <c r="CP35" s="15"/>
      <c r="CQ35" s="15">
        <v>2</v>
      </c>
      <c r="CR35" s="15">
        <v>1.1000000000000001</v>
      </c>
      <c r="CS35" s="15"/>
      <c r="CT35" s="15">
        <v>1</v>
      </c>
      <c r="CU35" s="15">
        <v>0</v>
      </c>
      <c r="CV35" s="15"/>
      <c r="CW35" s="15">
        <v>4</v>
      </c>
      <c r="CX35" s="15">
        <v>3.85</v>
      </c>
      <c r="CY35" s="15"/>
      <c r="CZ35" s="15">
        <v>1</v>
      </c>
      <c r="DA35" s="15">
        <v>0</v>
      </c>
      <c r="DB35" s="15"/>
      <c r="DC35" s="15"/>
      <c r="DD35" s="15"/>
      <c r="DE35" s="15"/>
      <c r="DF35" s="15">
        <v>4</v>
      </c>
      <c r="DG35" s="15">
        <v>0</v>
      </c>
      <c r="DH35" s="15"/>
      <c r="DI35" s="15">
        <v>5</v>
      </c>
      <c r="DJ35" s="15">
        <v>0</v>
      </c>
      <c r="DK35" s="15"/>
      <c r="DL35" s="15">
        <v>5</v>
      </c>
      <c r="DM35" s="15">
        <v>0</v>
      </c>
      <c r="DN35" s="15"/>
      <c r="DO35" s="15">
        <v>4</v>
      </c>
      <c r="DP35" s="15">
        <v>6.1</v>
      </c>
      <c r="DQ35" s="15"/>
      <c r="DR35" s="15">
        <v>3</v>
      </c>
      <c r="DS35" s="15">
        <v>8.75</v>
      </c>
      <c r="DT35" s="15"/>
      <c r="DU35" s="15">
        <v>2</v>
      </c>
      <c r="DV35" s="15">
        <v>0</v>
      </c>
      <c r="DW35" s="15"/>
      <c r="DX35" s="15"/>
      <c r="DY35" s="15"/>
      <c r="DZ35" s="15"/>
      <c r="EA35" s="15">
        <v>1</v>
      </c>
      <c r="EB35" s="15">
        <v>0</v>
      </c>
      <c r="EC35" s="15"/>
      <c r="ED35" s="15">
        <v>1</v>
      </c>
      <c r="EE35" s="15">
        <v>0</v>
      </c>
      <c r="EF35" s="15"/>
      <c r="EG35" s="15">
        <v>5</v>
      </c>
      <c r="EH35" s="15">
        <v>0</v>
      </c>
      <c r="EI35" s="15"/>
      <c r="EJ35" s="15">
        <v>2</v>
      </c>
      <c r="EK35" s="15">
        <v>1</v>
      </c>
      <c r="EL35" s="15"/>
      <c r="EM35" s="15">
        <v>3</v>
      </c>
      <c r="EN35" s="15">
        <v>5</v>
      </c>
      <c r="EO35" s="15"/>
      <c r="EP35" s="15">
        <v>3</v>
      </c>
      <c r="EQ35" s="15">
        <v>6.4</v>
      </c>
      <c r="ER35" s="15"/>
      <c r="ES35" s="15">
        <v>3</v>
      </c>
      <c r="ET35" s="15">
        <v>0</v>
      </c>
      <c r="EU35" s="15"/>
      <c r="EV35" s="15">
        <v>1</v>
      </c>
      <c r="EW35" s="15">
        <v>0</v>
      </c>
      <c r="EX35" s="15"/>
      <c r="EY35" s="15">
        <v>2</v>
      </c>
      <c r="EZ35" s="15">
        <v>0</v>
      </c>
      <c r="FA35" s="15"/>
      <c r="FB35" s="15">
        <v>1</v>
      </c>
      <c r="FC35" s="15">
        <v>0</v>
      </c>
      <c r="FD35" s="15"/>
      <c r="FE35" s="15">
        <v>2</v>
      </c>
      <c r="FF35" s="15">
        <v>0</v>
      </c>
      <c r="FG35" s="15"/>
      <c r="FH35" s="15"/>
      <c r="FI35" s="15"/>
      <c r="FJ35" s="15"/>
      <c r="FK35" s="15" t="e">
        <v>#N/A</v>
      </c>
      <c r="FL35" s="15" t="e">
        <v>#N/A</v>
      </c>
      <c r="FM35" s="15"/>
      <c r="FN35" s="15" t="e">
        <v>#N/A</v>
      </c>
      <c r="FO35" s="15" t="e">
        <v>#N/A</v>
      </c>
      <c r="FP35" s="15"/>
      <c r="FQ35" s="15" t="e">
        <v>#N/A</v>
      </c>
      <c r="FR35" s="15" t="e">
        <v>#N/A</v>
      </c>
      <c r="FS35" s="15"/>
      <c r="FT35" s="15" t="e">
        <v>#N/A</v>
      </c>
      <c r="FU35" s="15" t="e">
        <v>#N/A</v>
      </c>
      <c r="FV35" s="15"/>
      <c r="FW35" s="15" t="e">
        <v>#N/A</v>
      </c>
      <c r="FX35" s="15" t="e">
        <v>#N/A</v>
      </c>
      <c r="FY35" s="15"/>
      <c r="FZ35" s="15" t="e">
        <v>#N/A</v>
      </c>
      <c r="GA35" s="15" t="e">
        <v>#N/A</v>
      </c>
      <c r="GB35" s="15"/>
      <c r="GC35" s="15" t="e">
        <v>#N/A</v>
      </c>
      <c r="GD35" s="15" t="e">
        <v>#N/A</v>
      </c>
      <c r="GE35" s="15"/>
      <c r="GF35" s="15" t="e">
        <v>#N/A</v>
      </c>
      <c r="GG35" s="15" t="e">
        <v>#N/A</v>
      </c>
      <c r="GH35" s="15"/>
      <c r="GI35" s="15" t="e">
        <v>#N/A</v>
      </c>
      <c r="GJ35" s="15" t="e">
        <v>#N/A</v>
      </c>
      <c r="GK35" s="15"/>
      <c r="GL35" s="15" t="e">
        <v>#N/A</v>
      </c>
      <c r="GM35" s="15" t="e">
        <v>#N/A</v>
      </c>
      <c r="GN35" s="15"/>
      <c r="GO35" s="15" t="e">
        <v>#N/A</v>
      </c>
      <c r="GP35" s="15" t="e">
        <v>#N/A</v>
      </c>
      <c r="GQ35" s="15"/>
      <c r="GR35" s="15" t="e">
        <v>#N/A</v>
      </c>
      <c r="GS35" s="15" t="e">
        <v>#N/A</v>
      </c>
      <c r="GT35" s="15"/>
      <c r="GU35" s="15" t="e">
        <v>#N/A</v>
      </c>
      <c r="GV35" s="15" t="e">
        <v>#N/A</v>
      </c>
      <c r="GW35" s="15"/>
      <c r="GX35" s="15" t="e">
        <v>#N/A</v>
      </c>
      <c r="GY35" s="15" t="e">
        <v>#N/A</v>
      </c>
      <c r="GZ35" s="15"/>
      <c r="HA35" s="15"/>
      <c r="HB35" s="15"/>
      <c r="HC35" s="15"/>
      <c r="HD35" s="15" t="e">
        <v>#N/A</v>
      </c>
      <c r="HE35" s="15" t="e">
        <v>#N/A</v>
      </c>
      <c r="HF35" s="15"/>
      <c r="HG35" s="15" t="e">
        <v>#N/A</v>
      </c>
      <c r="HH35" s="15" t="e">
        <v>#N/A</v>
      </c>
      <c r="HI35" s="15"/>
      <c r="HJ35" s="15" t="e">
        <v>#N/A</v>
      </c>
      <c r="HK35" s="15" t="e">
        <v>#N/A</v>
      </c>
      <c r="HL35" s="15"/>
      <c r="HM35" s="15" t="e">
        <v>#N/A</v>
      </c>
      <c r="HN35" s="15" t="e">
        <v>#N/A</v>
      </c>
      <c r="HO35" s="15"/>
      <c r="HP35" s="15"/>
      <c r="HQ35" s="15"/>
      <c r="HR35" s="15"/>
      <c r="HS35" s="15"/>
      <c r="HT35" s="15"/>
      <c r="HU35" s="15"/>
      <c r="HV35" s="15" t="e">
        <v>#N/A</v>
      </c>
      <c r="HW35" s="15" t="e">
        <v>#N/A</v>
      </c>
      <c r="HX35" s="15"/>
      <c r="HY35" s="15" t="e">
        <v>#N/A</v>
      </c>
      <c r="HZ35" s="15" t="e">
        <v>#N/A</v>
      </c>
      <c r="IA35" s="15"/>
      <c r="IB35" s="15" t="e">
        <v>#N/A</v>
      </c>
      <c r="IC35" s="15" t="e">
        <v>#N/A</v>
      </c>
      <c r="ID35" s="15"/>
      <c r="IE35" s="15" t="e">
        <v>#N/A</v>
      </c>
      <c r="IF35" s="15" t="e">
        <v>#N/A</v>
      </c>
      <c r="IG35" s="15"/>
      <c r="IH35" s="15" t="e">
        <v>#N/A</v>
      </c>
      <c r="II35" s="15" t="e">
        <v>#N/A</v>
      </c>
      <c r="IJ35" s="15"/>
      <c r="IK35" s="15" t="e">
        <v>#N/A</v>
      </c>
      <c r="IL35" s="15" t="e">
        <v>#N/A</v>
      </c>
      <c r="IM35" s="15"/>
      <c r="IN35" s="15" t="e">
        <v>#N/A</v>
      </c>
      <c r="IO35" s="15" t="e">
        <v>#N/A</v>
      </c>
      <c r="IP35" s="15"/>
      <c r="IQ35" s="15" t="e">
        <v>#N/A</v>
      </c>
      <c r="IR35" s="15" t="e">
        <v>#N/A</v>
      </c>
      <c r="IS35" s="15"/>
      <c r="IT35" s="15" t="e">
        <v>#N/A</v>
      </c>
      <c r="IU35" s="15" t="e">
        <v>#N/A</v>
      </c>
      <c r="IV35" s="15"/>
      <c r="IW35" s="15" t="e">
        <v>#N/A</v>
      </c>
      <c r="IX35" s="15" t="e">
        <v>#N/A</v>
      </c>
      <c r="IY35" s="15"/>
      <c r="IZ35" s="15"/>
      <c r="JA35" s="15"/>
      <c r="JB35" s="15"/>
      <c r="JC35" s="15"/>
      <c r="JD35" s="15"/>
      <c r="JE35" s="15"/>
      <c r="JF35" s="15" t="e">
        <v>#N/A</v>
      </c>
      <c r="JG35" s="15" t="e">
        <v>#N/A</v>
      </c>
      <c r="JH35" s="15"/>
      <c r="JI35" s="15" t="e">
        <v>#N/A</v>
      </c>
      <c r="JJ35" s="15" t="e">
        <v>#N/A</v>
      </c>
      <c r="JK35" s="15"/>
      <c r="JL35" s="15" t="e">
        <v>#N/A</v>
      </c>
      <c r="JM35" s="15" t="e">
        <v>#N/A</v>
      </c>
      <c r="JN35" s="15"/>
      <c r="JO35" s="15" t="e">
        <v>#N/A</v>
      </c>
      <c r="JP35" s="15" t="e">
        <v>#N/A</v>
      </c>
      <c r="JQ35" s="15"/>
      <c r="JR35" s="15" t="e">
        <v>#N/A</v>
      </c>
      <c r="JS35" s="15" t="e">
        <v>#N/A</v>
      </c>
      <c r="JT35" s="15"/>
      <c r="JU35" s="15" t="e">
        <v>#N/A</v>
      </c>
      <c r="JV35" s="15" t="e">
        <v>#N/A</v>
      </c>
      <c r="JW35" s="37" t="e">
        <v>#N/A</v>
      </c>
      <c r="JX35" s="37" t="e">
        <f t="shared" si="0"/>
        <v>#N/A</v>
      </c>
    </row>
    <row r="36" spans="1:284" s="13" customFormat="1" ht="15" customHeight="1" x14ac:dyDescent="0.2">
      <c r="A36" s="13" t="s">
        <v>73</v>
      </c>
      <c r="B36" s="44" t="s">
        <v>2</v>
      </c>
      <c r="C36" s="13" t="s">
        <v>174</v>
      </c>
      <c r="D36" s="38">
        <v>-48</v>
      </c>
      <c r="E36" s="15">
        <v>2</v>
      </c>
      <c r="F36" s="15">
        <v>7</v>
      </c>
      <c r="G36" s="15">
        <v>5</v>
      </c>
      <c r="H36" s="15">
        <v>5</v>
      </c>
      <c r="I36" s="15">
        <v>7.5</v>
      </c>
      <c r="J36" s="15">
        <v>4</v>
      </c>
      <c r="K36" s="15">
        <v>4</v>
      </c>
      <c r="L36" s="15">
        <v>0</v>
      </c>
      <c r="M36" s="15"/>
      <c r="N36" s="15"/>
      <c r="O36" s="15"/>
      <c r="P36" s="15">
        <v>5</v>
      </c>
      <c r="Q36" s="15">
        <v>5</v>
      </c>
      <c r="R36" s="15">
        <v>7</v>
      </c>
      <c r="S36" s="15">
        <v>3</v>
      </c>
      <c r="T36" s="15">
        <v>3</v>
      </c>
      <c r="U36" s="15">
        <v>7.5</v>
      </c>
      <c r="V36" s="15">
        <v>4</v>
      </c>
      <c r="W36" s="15">
        <v>4</v>
      </c>
      <c r="X36" s="15">
        <v>0</v>
      </c>
      <c r="Y36" s="15">
        <v>4</v>
      </c>
      <c r="Z36" s="15">
        <v>4</v>
      </c>
      <c r="AA36" s="15">
        <v>0</v>
      </c>
      <c r="AB36" s="15">
        <v>5</v>
      </c>
      <c r="AC36" s="15">
        <v>5</v>
      </c>
      <c r="AD36" s="15">
        <v>1.7000000000000002</v>
      </c>
      <c r="AE36" s="15">
        <v>2</v>
      </c>
      <c r="AF36" s="15">
        <v>2</v>
      </c>
      <c r="AG36" s="15">
        <v>0</v>
      </c>
      <c r="AH36" s="15">
        <v>3</v>
      </c>
      <c r="AI36" s="15">
        <v>3</v>
      </c>
      <c r="AJ36" s="15">
        <v>0.9</v>
      </c>
      <c r="AK36" s="15">
        <v>1</v>
      </c>
      <c r="AL36" s="15">
        <v>1</v>
      </c>
      <c r="AM36" s="15">
        <v>0</v>
      </c>
      <c r="AN36" s="15">
        <v>2</v>
      </c>
      <c r="AO36" s="15">
        <v>2</v>
      </c>
      <c r="AP36" s="15">
        <v>0</v>
      </c>
      <c r="AQ36" s="15">
        <v>2</v>
      </c>
      <c r="AR36" s="15">
        <v>2</v>
      </c>
      <c r="AS36" s="15">
        <v>8</v>
      </c>
      <c r="AT36" s="15">
        <v>2</v>
      </c>
      <c r="AU36" s="15">
        <v>2</v>
      </c>
      <c r="AV36" s="15">
        <v>0</v>
      </c>
      <c r="AW36" s="15">
        <v>-51.9</v>
      </c>
      <c r="AX36" s="15">
        <v>1</v>
      </c>
      <c r="AY36" s="15">
        <v>0</v>
      </c>
      <c r="AZ36" s="15"/>
      <c r="BA36" s="15"/>
      <c r="BB36" s="15"/>
      <c r="BC36" s="15">
        <v>1</v>
      </c>
      <c r="BD36" s="15">
        <v>1</v>
      </c>
      <c r="BE36" s="15">
        <v>0</v>
      </c>
      <c r="BF36" s="15">
        <v>5</v>
      </c>
      <c r="BG36" s="15">
        <v>5</v>
      </c>
      <c r="BH36" s="15">
        <v>7.5</v>
      </c>
      <c r="BI36" s="15"/>
      <c r="BJ36" s="15"/>
      <c r="BK36" s="15"/>
      <c r="BL36" s="15">
        <v>1</v>
      </c>
      <c r="BM36" s="15">
        <v>1</v>
      </c>
      <c r="BN36" s="15">
        <v>6</v>
      </c>
      <c r="BO36" s="15">
        <v>3</v>
      </c>
      <c r="BP36" s="15">
        <v>3</v>
      </c>
      <c r="BQ36" s="15">
        <v>7</v>
      </c>
      <c r="BR36" s="15">
        <v>4</v>
      </c>
      <c r="BS36" s="15">
        <v>4</v>
      </c>
      <c r="BT36" s="15">
        <v>7.5</v>
      </c>
      <c r="BU36" s="15">
        <v>1</v>
      </c>
      <c r="BV36" s="15">
        <v>1</v>
      </c>
      <c r="BW36" s="15">
        <v>5.5</v>
      </c>
      <c r="BX36" s="15"/>
      <c r="BY36" s="15"/>
      <c r="BZ36" s="15"/>
      <c r="CA36" s="15">
        <v>2</v>
      </c>
      <c r="CB36" s="15">
        <v>2</v>
      </c>
      <c r="CC36" s="15">
        <v>1</v>
      </c>
      <c r="CD36" s="15">
        <v>1</v>
      </c>
      <c r="CE36" s="15">
        <v>1</v>
      </c>
      <c r="CF36" s="15">
        <v>0</v>
      </c>
      <c r="CG36" s="15"/>
      <c r="CH36" s="15"/>
      <c r="CI36" s="15"/>
      <c r="CJ36" s="15">
        <v>-32.5</v>
      </c>
      <c r="CK36" s="15">
        <v>2</v>
      </c>
      <c r="CL36" s="15">
        <v>0.6</v>
      </c>
      <c r="CM36" s="15">
        <v>1</v>
      </c>
      <c r="CN36" s="15">
        <v>1</v>
      </c>
      <c r="CO36" s="15">
        <v>0</v>
      </c>
      <c r="CP36" s="15">
        <v>2</v>
      </c>
      <c r="CQ36" s="15">
        <v>2</v>
      </c>
      <c r="CR36" s="15">
        <v>0</v>
      </c>
      <c r="CS36" s="15">
        <v>4</v>
      </c>
      <c r="CT36" s="15">
        <v>4</v>
      </c>
      <c r="CU36" s="15">
        <v>5</v>
      </c>
      <c r="CV36" s="15">
        <v>4</v>
      </c>
      <c r="CW36" s="15">
        <v>4</v>
      </c>
      <c r="CX36" s="15">
        <v>0.6</v>
      </c>
      <c r="CY36" s="15">
        <v>3</v>
      </c>
      <c r="CZ36" s="15">
        <v>3</v>
      </c>
      <c r="DA36" s="15">
        <v>8</v>
      </c>
      <c r="DB36" s="15">
        <v>3</v>
      </c>
      <c r="DC36" s="15">
        <v>3</v>
      </c>
      <c r="DD36" s="15">
        <v>0.6</v>
      </c>
      <c r="DE36" s="15">
        <v>3</v>
      </c>
      <c r="DF36" s="15">
        <v>3</v>
      </c>
      <c r="DG36" s="15">
        <v>4</v>
      </c>
      <c r="DH36" s="15">
        <v>2</v>
      </c>
      <c r="DI36" s="15">
        <v>2</v>
      </c>
      <c r="DJ36" s="15">
        <v>0</v>
      </c>
      <c r="DK36" s="15">
        <v>3</v>
      </c>
      <c r="DL36" s="15">
        <v>3</v>
      </c>
      <c r="DM36" s="15">
        <v>2.8</v>
      </c>
      <c r="DN36" s="15">
        <v>2</v>
      </c>
      <c r="DO36" s="15">
        <v>2</v>
      </c>
      <c r="DP36" s="15">
        <v>0.3</v>
      </c>
      <c r="DQ36" s="15">
        <v>3</v>
      </c>
      <c r="DR36" s="15">
        <v>3</v>
      </c>
      <c r="DS36" s="15">
        <v>2.5</v>
      </c>
      <c r="DT36" s="15">
        <v>3</v>
      </c>
      <c r="DU36" s="15">
        <v>3</v>
      </c>
      <c r="DV36" s="15">
        <v>4.75</v>
      </c>
      <c r="DW36" s="15"/>
      <c r="DX36" s="15">
        <v>1</v>
      </c>
      <c r="DY36" s="15">
        <v>1.8</v>
      </c>
      <c r="DZ36" s="15">
        <v>1</v>
      </c>
      <c r="EA36" s="15">
        <v>1</v>
      </c>
      <c r="EB36" s="15">
        <v>0</v>
      </c>
      <c r="EC36" s="15"/>
      <c r="ED36" s="15"/>
      <c r="EE36" s="15"/>
      <c r="EF36" s="15">
        <v>4</v>
      </c>
      <c r="EG36" s="15">
        <v>4</v>
      </c>
      <c r="EH36" s="15">
        <v>16</v>
      </c>
      <c r="EI36" s="15">
        <v>3</v>
      </c>
      <c r="EJ36" s="15">
        <v>3</v>
      </c>
      <c r="EK36" s="15">
        <v>0</v>
      </c>
      <c r="EL36" s="15">
        <v>1</v>
      </c>
      <c r="EM36" s="15">
        <v>1</v>
      </c>
      <c r="EN36" s="15">
        <v>2.75</v>
      </c>
      <c r="EO36" s="15">
        <v>3</v>
      </c>
      <c r="EP36" s="15">
        <v>3</v>
      </c>
      <c r="EQ36" s="15">
        <v>0</v>
      </c>
      <c r="ER36" s="15">
        <v>3</v>
      </c>
      <c r="ES36" s="15">
        <v>3</v>
      </c>
      <c r="ET36" s="15">
        <v>0</v>
      </c>
      <c r="EU36" s="15">
        <v>4</v>
      </c>
      <c r="EV36" s="15">
        <v>4</v>
      </c>
      <c r="EW36" s="15">
        <v>2.75</v>
      </c>
      <c r="EX36" s="15"/>
      <c r="EY36" s="15"/>
      <c r="EZ36" s="15"/>
      <c r="FA36" s="15">
        <v>1</v>
      </c>
      <c r="FB36" s="15">
        <v>1</v>
      </c>
      <c r="FC36" s="15">
        <v>0</v>
      </c>
      <c r="FD36" s="15">
        <v>3</v>
      </c>
      <c r="FE36" s="15">
        <v>3</v>
      </c>
      <c r="FF36" s="15">
        <v>0</v>
      </c>
      <c r="FG36" s="15">
        <v>4</v>
      </c>
      <c r="FH36" s="15">
        <v>4</v>
      </c>
      <c r="FI36" s="15">
        <v>0</v>
      </c>
      <c r="FJ36" s="15">
        <v>2</v>
      </c>
      <c r="FK36" s="15">
        <v>2</v>
      </c>
      <c r="FL36" s="15">
        <v>1.4</v>
      </c>
      <c r="FM36" s="15">
        <v>2</v>
      </c>
      <c r="FN36" s="15">
        <v>2</v>
      </c>
      <c r="FO36" s="15">
        <v>0</v>
      </c>
      <c r="FP36" s="15">
        <v>5</v>
      </c>
      <c r="FQ36" s="15">
        <v>5</v>
      </c>
      <c r="FR36" s="15">
        <v>0</v>
      </c>
      <c r="FS36" s="15">
        <v>1</v>
      </c>
      <c r="FT36" s="15">
        <v>1</v>
      </c>
      <c r="FU36" s="15">
        <v>7.5</v>
      </c>
      <c r="FV36" s="15">
        <v>2</v>
      </c>
      <c r="FW36" s="15">
        <v>2</v>
      </c>
      <c r="FX36" s="15">
        <v>0</v>
      </c>
      <c r="FY36" s="15">
        <v>3</v>
      </c>
      <c r="FZ36" s="15">
        <v>3</v>
      </c>
      <c r="GA36" s="15">
        <v>0</v>
      </c>
      <c r="GB36" s="15">
        <v>4</v>
      </c>
      <c r="GC36" s="15">
        <v>4</v>
      </c>
      <c r="GD36" s="15">
        <v>0</v>
      </c>
      <c r="GE36" s="15">
        <v>2</v>
      </c>
      <c r="GF36" s="15">
        <v>2</v>
      </c>
      <c r="GG36" s="15">
        <v>0</v>
      </c>
      <c r="GH36" s="15">
        <v>2</v>
      </c>
      <c r="GI36" s="15">
        <v>2</v>
      </c>
      <c r="GJ36" s="15">
        <v>14</v>
      </c>
      <c r="GK36" s="15"/>
      <c r="GL36" s="15"/>
      <c r="GM36" s="15"/>
      <c r="GN36" s="15">
        <v>5</v>
      </c>
      <c r="GO36" s="15">
        <v>5</v>
      </c>
      <c r="GP36" s="15">
        <v>16</v>
      </c>
      <c r="GQ36" s="15">
        <v>1</v>
      </c>
      <c r="GR36" s="15">
        <v>1</v>
      </c>
      <c r="GS36" s="15">
        <v>0</v>
      </c>
      <c r="GT36" s="15">
        <v>4</v>
      </c>
      <c r="GU36" s="15">
        <v>4</v>
      </c>
      <c r="GV36" s="15">
        <v>1.2000000000000002</v>
      </c>
      <c r="GW36" s="15">
        <f>-91.55+3</f>
        <v>-88.55</v>
      </c>
      <c r="GX36" s="15">
        <v>3</v>
      </c>
      <c r="GY36" s="15">
        <v>1.1000000000000001</v>
      </c>
      <c r="GZ36" s="15"/>
      <c r="HA36" s="15"/>
      <c r="HB36" s="15"/>
      <c r="HC36" s="15"/>
      <c r="HD36" s="15"/>
      <c r="HE36" s="15"/>
      <c r="HF36" s="15">
        <v>2</v>
      </c>
      <c r="HG36" s="15">
        <v>2</v>
      </c>
      <c r="HH36" s="15">
        <v>4.5</v>
      </c>
      <c r="HI36" s="15">
        <v>1</v>
      </c>
      <c r="HJ36" s="15">
        <v>1</v>
      </c>
      <c r="HK36" s="15">
        <v>0</v>
      </c>
      <c r="HL36" s="15">
        <v>1</v>
      </c>
      <c r="HM36" s="15">
        <v>1</v>
      </c>
      <c r="HN36" s="15">
        <v>0</v>
      </c>
      <c r="HO36" s="15"/>
      <c r="HP36" s="15"/>
      <c r="HQ36" s="15"/>
      <c r="HR36" s="15"/>
      <c r="HS36" s="15"/>
      <c r="HT36" s="15"/>
      <c r="HU36" s="15">
        <v>2</v>
      </c>
      <c r="HV36" s="15">
        <v>2</v>
      </c>
      <c r="HW36" s="15">
        <v>0</v>
      </c>
      <c r="HX36" s="15">
        <v>5</v>
      </c>
      <c r="HY36" s="15">
        <v>5</v>
      </c>
      <c r="HZ36" s="15">
        <v>10</v>
      </c>
      <c r="IA36" s="15">
        <v>1</v>
      </c>
      <c r="IB36" s="15">
        <v>1</v>
      </c>
      <c r="IC36" s="15">
        <v>0</v>
      </c>
      <c r="ID36" s="15"/>
      <c r="IE36" s="15"/>
      <c r="IF36" s="15"/>
      <c r="IG36" s="15">
        <v>4</v>
      </c>
      <c r="IH36" s="15">
        <v>4</v>
      </c>
      <c r="II36" s="15">
        <v>0</v>
      </c>
      <c r="IJ36" s="15">
        <v>4</v>
      </c>
      <c r="IK36" s="15">
        <v>4</v>
      </c>
      <c r="IL36" s="15">
        <v>3.3</v>
      </c>
      <c r="IM36" s="15">
        <v>4</v>
      </c>
      <c r="IN36" s="15">
        <v>4</v>
      </c>
      <c r="IO36" s="15">
        <v>3.4</v>
      </c>
      <c r="IP36" s="15">
        <v>2</v>
      </c>
      <c r="IQ36" s="15">
        <v>2</v>
      </c>
      <c r="IR36" s="15">
        <v>6</v>
      </c>
      <c r="IS36" s="15">
        <v>2</v>
      </c>
      <c r="IT36" s="15">
        <v>2</v>
      </c>
      <c r="IU36" s="15">
        <v>0</v>
      </c>
      <c r="IV36" s="15">
        <v>3</v>
      </c>
      <c r="IW36" s="15">
        <v>3</v>
      </c>
      <c r="IX36" s="15">
        <v>0</v>
      </c>
      <c r="IY36" s="15"/>
      <c r="IZ36" s="15"/>
      <c r="JA36" s="15"/>
      <c r="JB36" s="15"/>
      <c r="JC36" s="15"/>
      <c r="JD36" s="15"/>
      <c r="JE36" s="15">
        <v>4</v>
      </c>
      <c r="JF36" s="15">
        <v>4</v>
      </c>
      <c r="JG36" s="15">
        <v>2</v>
      </c>
      <c r="JH36" s="15">
        <v>3</v>
      </c>
      <c r="JI36" s="15">
        <v>3</v>
      </c>
      <c r="JJ36" s="15">
        <v>2.75</v>
      </c>
      <c r="JK36" s="15">
        <v>5</v>
      </c>
      <c r="JL36" s="15">
        <v>5</v>
      </c>
      <c r="JM36" s="15">
        <v>4.5</v>
      </c>
      <c r="JN36" s="15">
        <v>2</v>
      </c>
      <c r="JO36" s="15">
        <v>2</v>
      </c>
      <c r="JP36" s="15">
        <v>0</v>
      </c>
      <c r="JQ36" s="15">
        <v>3</v>
      </c>
      <c r="JR36" s="15">
        <v>3</v>
      </c>
      <c r="JS36" s="15">
        <v>0</v>
      </c>
      <c r="JT36" s="15">
        <v>4</v>
      </c>
      <c r="JU36" s="15">
        <v>4</v>
      </c>
      <c r="JV36" s="15">
        <v>10</v>
      </c>
      <c r="JW36" s="37">
        <v>37.549999999999997</v>
      </c>
      <c r="JX36" s="37">
        <f t="shared" si="0"/>
        <v>47.55</v>
      </c>
    </row>
    <row r="37" spans="1:284" s="13" customFormat="1" ht="15" hidden="1" customHeight="1" x14ac:dyDescent="0.2">
      <c r="A37" s="13" t="s">
        <v>173</v>
      </c>
      <c r="B37" s="44" t="s">
        <v>5</v>
      </c>
      <c r="C37" s="13" t="s">
        <v>172</v>
      </c>
      <c r="D37" s="15"/>
      <c r="E37" s="15"/>
      <c r="F37" s="15"/>
      <c r="G37" s="15"/>
      <c r="H37" s="15">
        <v>5</v>
      </c>
      <c r="I37" s="15">
        <v>7</v>
      </c>
      <c r="J37" s="15"/>
      <c r="K37" s="15"/>
      <c r="L37" s="15"/>
      <c r="M37" s="15"/>
      <c r="N37" s="15">
        <v>5</v>
      </c>
      <c r="O37" s="15">
        <v>1.1000000000000001</v>
      </c>
      <c r="P37" s="15"/>
      <c r="Q37" s="15">
        <v>5</v>
      </c>
      <c r="R37" s="15">
        <v>0</v>
      </c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>
        <v>2</v>
      </c>
      <c r="AD37" s="15">
        <v>0</v>
      </c>
      <c r="AE37" s="15"/>
      <c r="AF37" s="15"/>
      <c r="AG37" s="15"/>
      <c r="AH37" s="15"/>
      <c r="AI37" s="15"/>
      <c r="AJ37" s="15"/>
      <c r="AK37" s="15"/>
      <c r="AL37" s="15">
        <v>3</v>
      </c>
      <c r="AM37" s="15">
        <v>0</v>
      </c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 t="e">
        <v>#N/A</v>
      </c>
      <c r="EH37" s="15" t="e">
        <v>#N/A</v>
      </c>
      <c r="EI37" s="15"/>
      <c r="EJ37" s="15" t="e">
        <v>#N/A</v>
      </c>
      <c r="EK37" s="15" t="e">
        <v>#N/A</v>
      </c>
      <c r="EL37" s="15"/>
      <c r="EM37" s="15" t="e">
        <v>#N/A</v>
      </c>
      <c r="EN37" s="15" t="e">
        <v>#N/A</v>
      </c>
      <c r="EO37" s="15"/>
      <c r="EP37" s="15" t="e">
        <v>#N/A</v>
      </c>
      <c r="EQ37" s="15" t="e">
        <v>#N/A</v>
      </c>
      <c r="ER37" s="15"/>
      <c r="ES37" s="15" t="e">
        <v>#N/A</v>
      </c>
      <c r="ET37" s="15" t="e">
        <v>#N/A</v>
      </c>
      <c r="EU37" s="15"/>
      <c r="EV37" s="15" t="e">
        <v>#N/A</v>
      </c>
      <c r="EW37" s="15" t="e">
        <v>#N/A</v>
      </c>
      <c r="EX37" s="15"/>
      <c r="EY37" s="15"/>
      <c r="EZ37" s="15"/>
      <c r="FA37" s="15"/>
      <c r="FB37" s="15" t="e">
        <v>#N/A</v>
      </c>
      <c r="FC37" s="15" t="e">
        <v>#N/A</v>
      </c>
      <c r="FD37" s="15"/>
      <c r="FE37" s="15" t="e">
        <v>#N/A</v>
      </c>
      <c r="FF37" s="15" t="e">
        <v>#N/A</v>
      </c>
      <c r="FG37" s="15"/>
      <c r="FH37" s="15" t="e">
        <v>#N/A</v>
      </c>
      <c r="FI37" s="15" t="e">
        <v>#N/A</v>
      </c>
      <c r="FJ37" s="15"/>
      <c r="FK37" s="15" t="e">
        <v>#N/A</v>
      </c>
      <c r="FL37" s="15" t="e">
        <v>#N/A</v>
      </c>
      <c r="FM37" s="15"/>
      <c r="FN37" s="15" t="e">
        <v>#N/A</v>
      </c>
      <c r="FO37" s="15" t="e">
        <v>#N/A</v>
      </c>
      <c r="FP37" s="15"/>
      <c r="FQ37" s="15" t="e">
        <v>#N/A</v>
      </c>
      <c r="FR37" s="15" t="e">
        <v>#N/A</v>
      </c>
      <c r="FS37" s="15"/>
      <c r="FT37" s="15" t="e">
        <v>#N/A</v>
      </c>
      <c r="FU37" s="15" t="e">
        <v>#N/A</v>
      </c>
      <c r="FV37" s="15"/>
      <c r="FW37" s="15" t="e">
        <v>#N/A</v>
      </c>
      <c r="FX37" s="15" t="e">
        <v>#N/A</v>
      </c>
      <c r="FY37" s="15"/>
      <c r="FZ37" s="15" t="e">
        <v>#N/A</v>
      </c>
      <c r="GA37" s="15" t="e">
        <v>#N/A</v>
      </c>
      <c r="GB37" s="15"/>
      <c r="GC37" s="15" t="e">
        <v>#N/A</v>
      </c>
      <c r="GD37" s="15" t="e">
        <v>#N/A</v>
      </c>
      <c r="GE37" s="15"/>
      <c r="GF37" s="15" t="e">
        <v>#N/A</v>
      </c>
      <c r="GG37" s="15" t="e">
        <v>#N/A</v>
      </c>
      <c r="GH37" s="15"/>
      <c r="GI37" s="15" t="e">
        <v>#N/A</v>
      </c>
      <c r="GJ37" s="15" t="e">
        <v>#N/A</v>
      </c>
      <c r="GK37" s="15"/>
      <c r="GL37" s="15" t="e">
        <v>#N/A</v>
      </c>
      <c r="GM37" s="15" t="e">
        <v>#N/A</v>
      </c>
      <c r="GN37" s="15"/>
      <c r="GO37" s="15" t="e">
        <v>#N/A</v>
      </c>
      <c r="GP37" s="15" t="e">
        <v>#N/A</v>
      </c>
      <c r="GQ37" s="15"/>
      <c r="GR37" s="15" t="e">
        <v>#N/A</v>
      </c>
      <c r="GS37" s="15" t="e">
        <v>#N/A</v>
      </c>
      <c r="GT37" s="15"/>
      <c r="GU37" s="15" t="e">
        <v>#N/A</v>
      </c>
      <c r="GV37" s="15" t="e">
        <v>#N/A</v>
      </c>
      <c r="GW37" s="15"/>
      <c r="GX37" s="15" t="e">
        <v>#N/A</v>
      </c>
      <c r="GY37" s="15" t="e">
        <v>#N/A</v>
      </c>
      <c r="GZ37" s="15"/>
      <c r="HA37" s="15"/>
      <c r="HB37" s="15"/>
      <c r="HC37" s="15"/>
      <c r="HD37" s="15"/>
      <c r="HE37" s="15"/>
      <c r="HF37" s="15"/>
      <c r="HG37" s="15" t="e">
        <v>#N/A</v>
      </c>
      <c r="HH37" s="15" t="e">
        <v>#N/A</v>
      </c>
      <c r="HI37" s="15"/>
      <c r="HJ37" s="15" t="e">
        <v>#N/A</v>
      </c>
      <c r="HK37" s="15" t="e">
        <v>#N/A</v>
      </c>
      <c r="HL37" s="15"/>
      <c r="HM37" s="15" t="e">
        <v>#N/A</v>
      </c>
      <c r="HN37" s="15" t="e">
        <v>#N/A</v>
      </c>
      <c r="HO37" s="15"/>
      <c r="HP37" s="15"/>
      <c r="HQ37" s="15"/>
      <c r="HR37" s="15"/>
      <c r="HS37" s="15"/>
      <c r="HT37" s="15"/>
      <c r="HU37" s="15"/>
      <c r="HV37" s="15" t="e">
        <v>#N/A</v>
      </c>
      <c r="HW37" s="15" t="e">
        <v>#N/A</v>
      </c>
      <c r="HX37" s="15"/>
      <c r="HY37" s="15" t="e">
        <v>#N/A</v>
      </c>
      <c r="HZ37" s="15" t="e">
        <v>#N/A</v>
      </c>
      <c r="IA37" s="15"/>
      <c r="IB37" s="15" t="e">
        <v>#N/A</v>
      </c>
      <c r="IC37" s="15" t="e">
        <v>#N/A</v>
      </c>
      <c r="ID37" s="15"/>
      <c r="IE37" s="15"/>
      <c r="IF37" s="15"/>
      <c r="IG37" s="15"/>
      <c r="IH37" s="15" t="e">
        <v>#N/A</v>
      </c>
      <c r="II37" s="15" t="e">
        <v>#N/A</v>
      </c>
      <c r="IJ37" s="15"/>
      <c r="IK37" s="15" t="e">
        <v>#N/A</v>
      </c>
      <c r="IL37" s="15" t="e">
        <v>#N/A</v>
      </c>
      <c r="IM37" s="15"/>
      <c r="IN37" s="15" t="e">
        <v>#N/A</v>
      </c>
      <c r="IO37" s="15" t="e">
        <v>#N/A</v>
      </c>
      <c r="IP37" s="15"/>
      <c r="IQ37" s="15" t="e">
        <v>#N/A</v>
      </c>
      <c r="IR37" s="15" t="e">
        <v>#N/A</v>
      </c>
      <c r="IS37" s="15"/>
      <c r="IT37" s="15" t="e">
        <v>#N/A</v>
      </c>
      <c r="IU37" s="15" t="e">
        <v>#N/A</v>
      </c>
      <c r="IV37" s="15"/>
      <c r="IW37" s="15" t="e">
        <v>#N/A</v>
      </c>
      <c r="IX37" s="15" t="e">
        <v>#N/A</v>
      </c>
      <c r="IY37" s="15"/>
      <c r="IZ37" s="15" t="e">
        <v>#N/A</v>
      </c>
      <c r="JA37" s="15" t="e">
        <v>#N/A</v>
      </c>
      <c r="JB37" s="15"/>
      <c r="JC37" s="15" t="e">
        <v>#N/A</v>
      </c>
      <c r="JD37" s="15" t="e">
        <v>#N/A</v>
      </c>
      <c r="JE37" s="15"/>
      <c r="JF37" s="15" t="e">
        <v>#N/A</v>
      </c>
      <c r="JG37" s="15" t="e">
        <v>#N/A</v>
      </c>
      <c r="JH37" s="15"/>
      <c r="JI37" s="15" t="e">
        <v>#N/A</v>
      </c>
      <c r="JJ37" s="15" t="e">
        <v>#N/A</v>
      </c>
      <c r="JK37" s="15"/>
      <c r="JL37" s="15" t="e">
        <v>#N/A</v>
      </c>
      <c r="JM37" s="15" t="e">
        <v>#N/A</v>
      </c>
      <c r="JN37" s="15"/>
      <c r="JO37" s="15" t="e">
        <v>#N/A</v>
      </c>
      <c r="JP37" s="15" t="e">
        <v>#N/A</v>
      </c>
      <c r="JQ37" s="15"/>
      <c r="JR37" s="15" t="e">
        <v>#N/A</v>
      </c>
      <c r="JS37" s="15" t="e">
        <v>#N/A</v>
      </c>
      <c r="JT37" s="15"/>
      <c r="JU37" s="15" t="e">
        <v>#N/A</v>
      </c>
      <c r="JV37" s="15" t="e">
        <v>#N/A</v>
      </c>
      <c r="JW37" s="37" t="e">
        <v>#N/A</v>
      </c>
      <c r="JX37" s="37" t="e">
        <f t="shared" si="0"/>
        <v>#N/A</v>
      </c>
    </row>
    <row r="38" spans="1:284" s="13" customFormat="1" ht="15" hidden="1" customHeight="1" x14ac:dyDescent="0.2">
      <c r="A38" s="13" t="s">
        <v>105</v>
      </c>
      <c r="B38" s="44" t="s">
        <v>111</v>
      </c>
      <c r="C38" s="13" t="s">
        <v>171</v>
      </c>
      <c r="D38" s="18"/>
      <c r="E38" s="15">
        <v>3</v>
      </c>
      <c r="F38" s="15">
        <v>0</v>
      </c>
      <c r="G38" s="15"/>
      <c r="H38" s="15">
        <v>5</v>
      </c>
      <c r="I38" s="15">
        <v>1.75</v>
      </c>
      <c r="J38" s="15"/>
      <c r="K38" s="15">
        <v>2</v>
      </c>
      <c r="L38" s="15">
        <v>0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 t="e">
        <v>#N/A</v>
      </c>
      <c r="EH38" s="15" t="e">
        <v>#N/A</v>
      </c>
      <c r="EI38" s="15"/>
      <c r="EJ38" s="15" t="e">
        <v>#N/A</v>
      </c>
      <c r="EK38" s="15" t="e">
        <v>#N/A</v>
      </c>
      <c r="EL38" s="15"/>
      <c r="EM38" s="15" t="e">
        <v>#N/A</v>
      </c>
      <c r="EN38" s="15" t="e">
        <v>#N/A</v>
      </c>
      <c r="EO38" s="15"/>
      <c r="EP38" s="15" t="e">
        <v>#N/A</v>
      </c>
      <c r="EQ38" s="15" t="e">
        <v>#N/A</v>
      </c>
      <c r="ER38" s="15"/>
      <c r="ES38" s="15" t="e">
        <v>#N/A</v>
      </c>
      <c r="ET38" s="15" t="e">
        <v>#N/A</v>
      </c>
      <c r="EU38" s="15"/>
      <c r="EV38" s="15" t="e">
        <v>#N/A</v>
      </c>
      <c r="EW38" s="15" t="e">
        <v>#N/A</v>
      </c>
      <c r="EX38" s="15"/>
      <c r="EY38" s="15"/>
      <c r="EZ38" s="15"/>
      <c r="FA38" s="15"/>
      <c r="FB38" s="15" t="e">
        <v>#N/A</v>
      </c>
      <c r="FC38" s="15" t="e">
        <v>#N/A</v>
      </c>
      <c r="FD38" s="15"/>
      <c r="FE38" s="15" t="e">
        <v>#N/A</v>
      </c>
      <c r="FF38" s="15" t="e">
        <v>#N/A</v>
      </c>
      <c r="FG38" s="15"/>
      <c r="FH38" s="15" t="e">
        <v>#N/A</v>
      </c>
      <c r="FI38" s="15" t="e">
        <v>#N/A</v>
      </c>
      <c r="FJ38" s="15"/>
      <c r="FK38" s="15" t="e">
        <v>#N/A</v>
      </c>
      <c r="FL38" s="15" t="e">
        <v>#N/A</v>
      </c>
      <c r="FM38" s="15"/>
      <c r="FN38" s="15" t="e">
        <v>#N/A</v>
      </c>
      <c r="FO38" s="15" t="e">
        <v>#N/A</v>
      </c>
      <c r="FP38" s="15"/>
      <c r="FQ38" s="15" t="e">
        <v>#N/A</v>
      </c>
      <c r="FR38" s="15" t="e">
        <v>#N/A</v>
      </c>
      <c r="FS38" s="15"/>
      <c r="FT38" s="15" t="e">
        <v>#N/A</v>
      </c>
      <c r="FU38" s="15" t="e">
        <v>#N/A</v>
      </c>
      <c r="FV38" s="15"/>
      <c r="FW38" s="15" t="e">
        <v>#N/A</v>
      </c>
      <c r="FX38" s="15" t="e">
        <v>#N/A</v>
      </c>
      <c r="FY38" s="15"/>
      <c r="FZ38" s="15" t="e">
        <v>#N/A</v>
      </c>
      <c r="GA38" s="15" t="e">
        <v>#N/A</v>
      </c>
      <c r="GB38" s="15"/>
      <c r="GC38" s="15" t="e">
        <v>#N/A</v>
      </c>
      <c r="GD38" s="15" t="e">
        <v>#N/A</v>
      </c>
      <c r="GE38" s="15"/>
      <c r="GF38" s="15" t="e">
        <v>#N/A</v>
      </c>
      <c r="GG38" s="15" t="e">
        <v>#N/A</v>
      </c>
      <c r="GH38" s="15"/>
      <c r="GI38" s="15" t="e">
        <v>#N/A</v>
      </c>
      <c r="GJ38" s="15" t="e">
        <v>#N/A</v>
      </c>
      <c r="GK38" s="15"/>
      <c r="GL38" s="15" t="e">
        <v>#N/A</v>
      </c>
      <c r="GM38" s="15" t="e">
        <v>#N/A</v>
      </c>
      <c r="GN38" s="15"/>
      <c r="GO38" s="15" t="e">
        <v>#N/A</v>
      </c>
      <c r="GP38" s="15" t="e">
        <v>#N/A</v>
      </c>
      <c r="GQ38" s="15"/>
      <c r="GR38" s="15" t="e">
        <v>#N/A</v>
      </c>
      <c r="GS38" s="15" t="e">
        <v>#N/A</v>
      </c>
      <c r="GT38" s="15"/>
      <c r="GU38" s="15" t="e">
        <v>#N/A</v>
      </c>
      <c r="GV38" s="15" t="e">
        <v>#N/A</v>
      </c>
      <c r="GW38" s="15"/>
      <c r="GX38" s="15" t="e">
        <v>#N/A</v>
      </c>
      <c r="GY38" s="15" t="e">
        <v>#N/A</v>
      </c>
      <c r="GZ38" s="15"/>
      <c r="HA38" s="15"/>
      <c r="HB38" s="15"/>
      <c r="HC38" s="15"/>
      <c r="HD38" s="15"/>
      <c r="HE38" s="15"/>
      <c r="HF38" s="15"/>
      <c r="HG38" s="15" t="e">
        <v>#N/A</v>
      </c>
      <c r="HH38" s="15" t="e">
        <v>#N/A</v>
      </c>
      <c r="HI38" s="15"/>
      <c r="HJ38" s="15" t="e">
        <v>#N/A</v>
      </c>
      <c r="HK38" s="15" t="e">
        <v>#N/A</v>
      </c>
      <c r="HL38" s="15"/>
      <c r="HM38" s="15" t="e">
        <v>#N/A</v>
      </c>
      <c r="HN38" s="15" t="e">
        <v>#N/A</v>
      </c>
      <c r="HO38" s="15"/>
      <c r="HP38" s="15"/>
      <c r="HQ38" s="15"/>
      <c r="HR38" s="15"/>
      <c r="HS38" s="15"/>
      <c r="HT38" s="15"/>
      <c r="HU38" s="15"/>
      <c r="HV38" s="15" t="e">
        <v>#N/A</v>
      </c>
      <c r="HW38" s="15" t="e">
        <v>#N/A</v>
      </c>
      <c r="HX38" s="15"/>
      <c r="HY38" s="15" t="e">
        <v>#N/A</v>
      </c>
      <c r="HZ38" s="15" t="e">
        <v>#N/A</v>
      </c>
      <c r="IA38" s="15"/>
      <c r="IB38" s="15" t="e">
        <v>#N/A</v>
      </c>
      <c r="IC38" s="15" t="e">
        <v>#N/A</v>
      </c>
      <c r="ID38" s="15"/>
      <c r="IE38" s="15"/>
      <c r="IF38" s="15"/>
      <c r="IG38" s="15"/>
      <c r="IH38" s="15" t="e">
        <v>#N/A</v>
      </c>
      <c r="II38" s="15" t="e">
        <v>#N/A</v>
      </c>
      <c r="IJ38" s="15"/>
      <c r="IK38" s="15" t="e">
        <v>#N/A</v>
      </c>
      <c r="IL38" s="15" t="e">
        <v>#N/A</v>
      </c>
      <c r="IM38" s="15"/>
      <c r="IN38" s="15" t="e">
        <v>#N/A</v>
      </c>
      <c r="IO38" s="15" t="e">
        <v>#N/A</v>
      </c>
      <c r="IP38" s="15"/>
      <c r="IQ38" s="15" t="e">
        <v>#N/A</v>
      </c>
      <c r="IR38" s="15" t="e">
        <v>#N/A</v>
      </c>
      <c r="IS38" s="15"/>
      <c r="IT38" s="15" t="e">
        <v>#N/A</v>
      </c>
      <c r="IU38" s="15" t="e">
        <v>#N/A</v>
      </c>
      <c r="IV38" s="15"/>
      <c r="IW38" s="15" t="e">
        <v>#N/A</v>
      </c>
      <c r="IX38" s="15" t="e">
        <v>#N/A</v>
      </c>
      <c r="IY38" s="15"/>
      <c r="IZ38" s="15" t="e">
        <v>#N/A</v>
      </c>
      <c r="JA38" s="15" t="e">
        <v>#N/A</v>
      </c>
      <c r="JB38" s="15"/>
      <c r="JC38" s="15" t="e">
        <v>#N/A</v>
      </c>
      <c r="JD38" s="15" t="e">
        <v>#N/A</v>
      </c>
      <c r="JE38" s="15"/>
      <c r="JF38" s="15" t="e">
        <v>#N/A</v>
      </c>
      <c r="JG38" s="15" t="e">
        <v>#N/A</v>
      </c>
      <c r="JH38" s="15"/>
      <c r="JI38" s="15" t="e">
        <v>#N/A</v>
      </c>
      <c r="JJ38" s="15" t="e">
        <v>#N/A</v>
      </c>
      <c r="JK38" s="15"/>
      <c r="JL38" s="15" t="e">
        <v>#N/A</v>
      </c>
      <c r="JM38" s="15" t="e">
        <v>#N/A</v>
      </c>
      <c r="JN38" s="15"/>
      <c r="JO38" s="15" t="e">
        <v>#N/A</v>
      </c>
      <c r="JP38" s="15" t="e">
        <v>#N/A</v>
      </c>
      <c r="JQ38" s="15"/>
      <c r="JR38" s="15" t="e">
        <v>#N/A</v>
      </c>
      <c r="JS38" s="15" t="e">
        <v>#N/A</v>
      </c>
      <c r="JT38" s="15"/>
      <c r="JU38" s="15" t="e">
        <v>#N/A</v>
      </c>
      <c r="JV38" s="15" t="e">
        <v>#N/A</v>
      </c>
      <c r="JW38" s="37" t="e">
        <v>#N/A</v>
      </c>
      <c r="JX38" s="37" t="e">
        <f t="shared" si="0"/>
        <v>#N/A</v>
      </c>
    </row>
    <row r="39" spans="1:284" s="13" customFormat="1" ht="15" hidden="1" customHeight="1" x14ac:dyDescent="0.2">
      <c r="A39" s="13" t="s">
        <v>53</v>
      </c>
      <c r="B39" s="44" t="s">
        <v>11</v>
      </c>
      <c r="C39" s="13" t="s">
        <v>170</v>
      </c>
      <c r="D39" s="15"/>
      <c r="E39" s="15">
        <v>5</v>
      </c>
      <c r="F39" s="15">
        <v>6.5</v>
      </c>
      <c r="G39" s="15"/>
      <c r="H39" s="15"/>
      <c r="I39" s="15"/>
      <c r="J39" s="15"/>
      <c r="K39" s="15"/>
      <c r="L39" s="15"/>
      <c r="M39" s="15"/>
      <c r="N39" s="15">
        <v>5</v>
      </c>
      <c r="O39" s="15">
        <v>0</v>
      </c>
      <c r="P39" s="15"/>
      <c r="Q39" s="15">
        <v>4</v>
      </c>
      <c r="R39" s="15">
        <v>0</v>
      </c>
      <c r="S39" s="15"/>
      <c r="T39" s="15">
        <v>5</v>
      </c>
      <c r="U39" s="15">
        <v>0</v>
      </c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 t="e">
        <v>#N/A</v>
      </c>
      <c r="EH39" s="15" t="e">
        <v>#N/A</v>
      </c>
      <c r="EI39" s="15"/>
      <c r="EJ39" s="15" t="e">
        <v>#N/A</v>
      </c>
      <c r="EK39" s="15" t="e">
        <v>#N/A</v>
      </c>
      <c r="EL39" s="15"/>
      <c r="EM39" s="15" t="e">
        <v>#N/A</v>
      </c>
      <c r="EN39" s="15" t="e">
        <v>#N/A</v>
      </c>
      <c r="EO39" s="15"/>
      <c r="EP39" s="15" t="e">
        <v>#N/A</v>
      </c>
      <c r="EQ39" s="15" t="e">
        <v>#N/A</v>
      </c>
      <c r="ER39" s="15"/>
      <c r="ES39" s="15" t="e">
        <v>#N/A</v>
      </c>
      <c r="ET39" s="15" t="e">
        <v>#N/A</v>
      </c>
      <c r="EU39" s="15"/>
      <c r="EV39" s="15" t="e">
        <v>#N/A</v>
      </c>
      <c r="EW39" s="15" t="e">
        <v>#N/A</v>
      </c>
      <c r="EX39" s="15"/>
      <c r="EY39" s="15"/>
      <c r="EZ39" s="15"/>
      <c r="FA39" s="15"/>
      <c r="FB39" s="15" t="e">
        <v>#N/A</v>
      </c>
      <c r="FC39" s="15" t="e">
        <v>#N/A</v>
      </c>
      <c r="FD39" s="15"/>
      <c r="FE39" s="15" t="e">
        <v>#N/A</v>
      </c>
      <c r="FF39" s="15" t="e">
        <v>#N/A</v>
      </c>
      <c r="FG39" s="15"/>
      <c r="FH39" s="15" t="e">
        <v>#N/A</v>
      </c>
      <c r="FI39" s="15" t="e">
        <v>#N/A</v>
      </c>
      <c r="FJ39" s="15"/>
      <c r="FK39" s="15" t="e">
        <v>#N/A</v>
      </c>
      <c r="FL39" s="15" t="e">
        <v>#N/A</v>
      </c>
      <c r="FM39" s="15"/>
      <c r="FN39" s="15" t="e">
        <v>#N/A</v>
      </c>
      <c r="FO39" s="15" t="e">
        <v>#N/A</v>
      </c>
      <c r="FP39" s="15"/>
      <c r="FQ39" s="15" t="e">
        <v>#N/A</v>
      </c>
      <c r="FR39" s="15" t="e">
        <v>#N/A</v>
      </c>
      <c r="FS39" s="15"/>
      <c r="FT39" s="15" t="e">
        <v>#N/A</v>
      </c>
      <c r="FU39" s="15" t="e">
        <v>#N/A</v>
      </c>
      <c r="FV39" s="15"/>
      <c r="FW39" s="15" t="e">
        <v>#N/A</v>
      </c>
      <c r="FX39" s="15" t="e">
        <v>#N/A</v>
      </c>
      <c r="FY39" s="15"/>
      <c r="FZ39" s="15" t="e">
        <v>#N/A</v>
      </c>
      <c r="GA39" s="15" t="e">
        <v>#N/A</v>
      </c>
      <c r="GB39" s="15"/>
      <c r="GC39" s="15" t="e">
        <v>#N/A</v>
      </c>
      <c r="GD39" s="15" t="e">
        <v>#N/A</v>
      </c>
      <c r="GE39" s="15"/>
      <c r="GF39" s="15" t="e">
        <v>#N/A</v>
      </c>
      <c r="GG39" s="15" t="e">
        <v>#N/A</v>
      </c>
      <c r="GH39" s="15"/>
      <c r="GI39" s="15" t="e">
        <v>#N/A</v>
      </c>
      <c r="GJ39" s="15" t="e">
        <v>#N/A</v>
      </c>
      <c r="GK39" s="15"/>
      <c r="GL39" s="15" t="e">
        <v>#N/A</v>
      </c>
      <c r="GM39" s="15" t="e">
        <v>#N/A</v>
      </c>
      <c r="GN39" s="15"/>
      <c r="GO39" s="15" t="e">
        <v>#N/A</v>
      </c>
      <c r="GP39" s="15" t="e">
        <v>#N/A</v>
      </c>
      <c r="GQ39" s="15"/>
      <c r="GR39" s="15" t="e">
        <v>#N/A</v>
      </c>
      <c r="GS39" s="15" t="e">
        <v>#N/A</v>
      </c>
      <c r="GT39" s="15"/>
      <c r="GU39" s="15" t="e">
        <v>#N/A</v>
      </c>
      <c r="GV39" s="15" t="e">
        <v>#N/A</v>
      </c>
      <c r="GW39" s="15"/>
      <c r="GX39" s="15" t="e">
        <v>#N/A</v>
      </c>
      <c r="GY39" s="15" t="e">
        <v>#N/A</v>
      </c>
      <c r="GZ39" s="15"/>
      <c r="HA39" s="15"/>
      <c r="HB39" s="15"/>
      <c r="HC39" s="15"/>
      <c r="HD39" s="15"/>
      <c r="HE39" s="15"/>
      <c r="HF39" s="15"/>
      <c r="HG39" s="15" t="e">
        <v>#N/A</v>
      </c>
      <c r="HH39" s="15" t="e">
        <v>#N/A</v>
      </c>
      <c r="HI39" s="15"/>
      <c r="HJ39" s="15" t="e">
        <v>#N/A</v>
      </c>
      <c r="HK39" s="15" t="e">
        <v>#N/A</v>
      </c>
      <c r="HL39" s="15"/>
      <c r="HM39" s="15" t="e">
        <v>#N/A</v>
      </c>
      <c r="HN39" s="15" t="e">
        <v>#N/A</v>
      </c>
      <c r="HO39" s="15"/>
      <c r="HP39" s="15"/>
      <c r="HQ39" s="15"/>
      <c r="HR39" s="15"/>
      <c r="HS39" s="15"/>
      <c r="HT39" s="15"/>
      <c r="HU39" s="15"/>
      <c r="HV39" s="15" t="e">
        <v>#N/A</v>
      </c>
      <c r="HW39" s="15" t="e">
        <v>#N/A</v>
      </c>
      <c r="HX39" s="15"/>
      <c r="HY39" s="15" t="e">
        <v>#N/A</v>
      </c>
      <c r="HZ39" s="15" t="e">
        <v>#N/A</v>
      </c>
      <c r="IA39" s="15"/>
      <c r="IB39" s="15" t="e">
        <v>#N/A</v>
      </c>
      <c r="IC39" s="15" t="e">
        <v>#N/A</v>
      </c>
      <c r="ID39" s="15"/>
      <c r="IE39" s="15"/>
      <c r="IF39" s="15"/>
      <c r="IG39" s="15"/>
      <c r="IH39" s="15" t="e">
        <v>#N/A</v>
      </c>
      <c r="II39" s="15" t="e">
        <v>#N/A</v>
      </c>
      <c r="IJ39" s="15"/>
      <c r="IK39" s="15" t="e">
        <v>#N/A</v>
      </c>
      <c r="IL39" s="15" t="e">
        <v>#N/A</v>
      </c>
      <c r="IM39" s="15"/>
      <c r="IN39" s="15" t="e">
        <v>#N/A</v>
      </c>
      <c r="IO39" s="15" t="e">
        <v>#N/A</v>
      </c>
      <c r="IP39" s="15"/>
      <c r="IQ39" s="15" t="e">
        <v>#N/A</v>
      </c>
      <c r="IR39" s="15" t="e">
        <v>#N/A</v>
      </c>
      <c r="IS39" s="15"/>
      <c r="IT39" s="15" t="e">
        <v>#N/A</v>
      </c>
      <c r="IU39" s="15" t="e">
        <v>#N/A</v>
      </c>
      <c r="IV39" s="15"/>
      <c r="IW39" s="15" t="e">
        <v>#N/A</v>
      </c>
      <c r="IX39" s="15" t="e">
        <v>#N/A</v>
      </c>
      <c r="IY39" s="15"/>
      <c r="IZ39" s="15" t="e">
        <v>#N/A</v>
      </c>
      <c r="JA39" s="15" t="e">
        <v>#N/A</v>
      </c>
      <c r="JB39" s="15"/>
      <c r="JC39" s="15" t="e">
        <v>#N/A</v>
      </c>
      <c r="JD39" s="15" t="e">
        <v>#N/A</v>
      </c>
      <c r="JE39" s="15"/>
      <c r="JF39" s="15" t="e">
        <v>#N/A</v>
      </c>
      <c r="JG39" s="15" t="e">
        <v>#N/A</v>
      </c>
      <c r="JH39" s="15"/>
      <c r="JI39" s="15" t="e">
        <v>#N/A</v>
      </c>
      <c r="JJ39" s="15" t="e">
        <v>#N/A</v>
      </c>
      <c r="JK39" s="15"/>
      <c r="JL39" s="15" t="e">
        <v>#N/A</v>
      </c>
      <c r="JM39" s="15" t="e">
        <v>#N/A</v>
      </c>
      <c r="JN39" s="15"/>
      <c r="JO39" s="15" t="e">
        <v>#N/A</v>
      </c>
      <c r="JP39" s="15" t="e">
        <v>#N/A</v>
      </c>
      <c r="JQ39" s="15"/>
      <c r="JR39" s="15" t="e">
        <v>#N/A</v>
      </c>
      <c r="JS39" s="15" t="e">
        <v>#N/A</v>
      </c>
      <c r="JT39" s="15"/>
      <c r="JU39" s="15" t="e">
        <v>#N/A</v>
      </c>
      <c r="JV39" s="15" t="e">
        <v>#N/A</v>
      </c>
      <c r="JW39" s="37" t="e">
        <v>#N/A</v>
      </c>
      <c r="JX39" s="37" t="e">
        <f t="shared" si="0"/>
        <v>#N/A</v>
      </c>
    </row>
    <row r="40" spans="1:284" s="13" customFormat="1" ht="15" hidden="1" customHeight="1" x14ac:dyDescent="0.2">
      <c r="A40" s="13" t="s">
        <v>130</v>
      </c>
      <c r="B40" s="44" t="s">
        <v>127</v>
      </c>
      <c r="C40" s="13" t="s">
        <v>169</v>
      </c>
      <c r="D40" s="15"/>
      <c r="E40" s="15">
        <v>5</v>
      </c>
      <c r="F40" s="15">
        <v>5.5</v>
      </c>
      <c r="G40" s="15"/>
      <c r="H40" s="15">
        <v>1</v>
      </c>
      <c r="I40" s="15">
        <v>0</v>
      </c>
      <c r="J40" s="15"/>
      <c r="K40" s="15">
        <v>4</v>
      </c>
      <c r="L40" s="15">
        <v>3</v>
      </c>
      <c r="M40" s="15"/>
      <c r="N40" s="15">
        <v>5</v>
      </c>
      <c r="O40" s="15">
        <v>0</v>
      </c>
      <c r="P40" s="15"/>
      <c r="Q40" s="15">
        <v>5</v>
      </c>
      <c r="R40" s="15">
        <v>4</v>
      </c>
      <c r="S40" s="15"/>
      <c r="T40" s="15">
        <v>4</v>
      </c>
      <c r="U40" s="15">
        <v>2.25</v>
      </c>
      <c r="V40" s="15"/>
      <c r="W40" s="15">
        <v>5</v>
      </c>
      <c r="X40" s="15">
        <v>7.25</v>
      </c>
      <c r="Y40" s="15"/>
      <c r="Z40" s="15">
        <v>5</v>
      </c>
      <c r="AA40" s="15">
        <v>0</v>
      </c>
      <c r="AB40" s="15">
        <v>12</v>
      </c>
      <c r="AC40" s="15">
        <v>5</v>
      </c>
      <c r="AD40" s="15">
        <v>0</v>
      </c>
      <c r="AE40" s="15"/>
      <c r="AF40" s="15">
        <v>5</v>
      </c>
      <c r="AG40" s="15">
        <v>2.7</v>
      </c>
      <c r="AH40" s="15"/>
      <c r="AI40" s="15">
        <v>5</v>
      </c>
      <c r="AJ40" s="15">
        <v>4.5</v>
      </c>
      <c r="AK40" s="15"/>
      <c r="AL40" s="15">
        <v>5</v>
      </c>
      <c r="AM40" s="15">
        <v>7.3</v>
      </c>
      <c r="AN40" s="15"/>
      <c r="AO40" s="15">
        <v>5</v>
      </c>
      <c r="AP40" s="15">
        <v>0.9</v>
      </c>
      <c r="AQ40" s="15"/>
      <c r="AR40" s="15">
        <v>5</v>
      </c>
      <c r="AS40" s="15">
        <v>1</v>
      </c>
      <c r="AT40" s="15">
        <v>10</v>
      </c>
      <c r="AU40" s="15">
        <v>2</v>
      </c>
      <c r="AV40" s="15">
        <v>0.8</v>
      </c>
      <c r="AW40" s="15"/>
      <c r="AX40" s="15">
        <v>5</v>
      </c>
      <c r="AY40" s="15">
        <v>5</v>
      </c>
      <c r="AZ40" s="15"/>
      <c r="BA40" s="15">
        <v>4</v>
      </c>
      <c r="BB40" s="15">
        <v>8.5</v>
      </c>
      <c r="BC40" s="15"/>
      <c r="BD40" s="15">
        <v>5</v>
      </c>
      <c r="BE40" s="15">
        <v>2.1</v>
      </c>
      <c r="BF40" s="15"/>
      <c r="BG40" s="15">
        <v>5</v>
      </c>
      <c r="BH40" s="15">
        <v>7</v>
      </c>
      <c r="BI40" s="15"/>
      <c r="BJ40" s="15">
        <v>5</v>
      </c>
      <c r="BK40" s="15">
        <v>0.9</v>
      </c>
      <c r="BL40" s="15"/>
      <c r="BM40" s="15">
        <v>5</v>
      </c>
      <c r="BN40" s="15">
        <v>0</v>
      </c>
      <c r="BO40" s="15"/>
      <c r="BP40" s="15">
        <v>5</v>
      </c>
      <c r="BQ40" s="15">
        <v>3.95</v>
      </c>
      <c r="BR40" s="15"/>
      <c r="BS40" s="15">
        <v>4</v>
      </c>
      <c r="BT40" s="15">
        <v>0.9</v>
      </c>
      <c r="BU40" s="15">
        <v>10</v>
      </c>
      <c r="BV40" s="15">
        <v>1</v>
      </c>
      <c r="BW40" s="15">
        <v>5</v>
      </c>
      <c r="BX40" s="15"/>
      <c r="BY40" s="15">
        <v>5</v>
      </c>
      <c r="BZ40" s="15">
        <v>8.0500000000000007</v>
      </c>
      <c r="CA40" s="15"/>
      <c r="CB40" s="15">
        <v>5</v>
      </c>
      <c r="CC40" s="15">
        <v>2.95</v>
      </c>
      <c r="CD40" s="15"/>
      <c r="CE40" s="15">
        <v>5</v>
      </c>
      <c r="CF40" s="15">
        <v>12.4</v>
      </c>
      <c r="CG40" s="15">
        <v>6.6</v>
      </c>
      <c r="CH40" s="15">
        <v>5</v>
      </c>
      <c r="CI40" s="15">
        <v>3.5</v>
      </c>
      <c r="CJ40" s="15"/>
      <c r="CK40" s="15">
        <v>5</v>
      </c>
      <c r="CL40" s="15">
        <v>12.75</v>
      </c>
      <c r="CM40" s="15"/>
      <c r="CN40" s="15">
        <v>4</v>
      </c>
      <c r="CO40" s="15">
        <v>0</v>
      </c>
      <c r="CP40" s="15"/>
      <c r="CQ40" s="15">
        <v>2</v>
      </c>
      <c r="CR40" s="15">
        <v>3.5</v>
      </c>
      <c r="CS40" s="15"/>
      <c r="CT40" s="15">
        <v>5</v>
      </c>
      <c r="CU40" s="15">
        <v>5.3</v>
      </c>
      <c r="CV40" s="15"/>
      <c r="CW40" s="15">
        <v>5</v>
      </c>
      <c r="CX40" s="15">
        <v>3</v>
      </c>
      <c r="CY40" s="15"/>
      <c r="CZ40" s="15">
        <v>5</v>
      </c>
      <c r="DA40" s="15">
        <v>1.5</v>
      </c>
      <c r="DB40" s="15"/>
      <c r="DC40" s="15">
        <v>5</v>
      </c>
      <c r="DD40" s="15">
        <v>4</v>
      </c>
      <c r="DE40" s="15"/>
      <c r="DF40" s="15">
        <v>5</v>
      </c>
      <c r="DG40" s="15">
        <v>4.2</v>
      </c>
      <c r="DH40" s="15"/>
      <c r="DI40" s="15">
        <v>5</v>
      </c>
      <c r="DJ40" s="15">
        <v>0.6</v>
      </c>
      <c r="DK40" s="15"/>
      <c r="DL40" s="15">
        <v>5</v>
      </c>
      <c r="DM40" s="15">
        <v>2.75</v>
      </c>
      <c r="DN40" s="15"/>
      <c r="DO40" s="15">
        <v>4</v>
      </c>
      <c r="DP40" s="15">
        <v>1.2</v>
      </c>
      <c r="DQ40" s="15"/>
      <c r="DR40" s="15">
        <v>5</v>
      </c>
      <c r="DS40" s="15">
        <v>3.1</v>
      </c>
      <c r="DT40" s="15"/>
      <c r="DU40" s="15">
        <v>5</v>
      </c>
      <c r="DV40" s="15">
        <v>5.15</v>
      </c>
      <c r="DW40" s="15"/>
      <c r="DX40" s="15">
        <v>5</v>
      </c>
      <c r="DY40" s="15">
        <v>6.5</v>
      </c>
      <c r="DZ40" s="15"/>
      <c r="EA40" s="15">
        <v>5</v>
      </c>
      <c r="EB40" s="15">
        <v>0</v>
      </c>
      <c r="EC40" s="15"/>
      <c r="ED40" s="15">
        <v>5</v>
      </c>
      <c r="EE40" s="15">
        <v>0</v>
      </c>
      <c r="EF40" s="15"/>
      <c r="EG40" s="15">
        <v>5</v>
      </c>
      <c r="EH40" s="15">
        <v>3.25</v>
      </c>
      <c r="EI40" s="15"/>
      <c r="EJ40" s="15">
        <v>1</v>
      </c>
      <c r="EK40" s="15">
        <v>0</v>
      </c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>
        <v>1</v>
      </c>
      <c r="FF40" s="15">
        <v>0</v>
      </c>
      <c r="FG40" s="15"/>
      <c r="FH40" s="15">
        <v>3</v>
      </c>
      <c r="FI40" s="15">
        <v>0</v>
      </c>
      <c r="FJ40" s="15"/>
      <c r="FK40" s="15" t="e">
        <v>#N/A</v>
      </c>
      <c r="FL40" s="15" t="e">
        <v>#N/A</v>
      </c>
      <c r="FM40" s="15"/>
      <c r="FN40" s="15" t="e">
        <v>#N/A</v>
      </c>
      <c r="FO40" s="15" t="e">
        <v>#N/A</v>
      </c>
      <c r="FP40" s="15"/>
      <c r="FQ40" s="15" t="e">
        <v>#N/A</v>
      </c>
      <c r="FR40" s="15" t="e">
        <v>#N/A</v>
      </c>
      <c r="FS40" s="15"/>
      <c r="FT40" s="15" t="e">
        <v>#N/A</v>
      </c>
      <c r="FU40" s="15" t="e">
        <v>#N/A</v>
      </c>
      <c r="FV40" s="15"/>
      <c r="FW40" s="15" t="e">
        <v>#N/A</v>
      </c>
      <c r="FX40" s="15" t="e">
        <v>#N/A</v>
      </c>
      <c r="FY40" s="15"/>
      <c r="FZ40" s="15" t="e">
        <v>#N/A</v>
      </c>
      <c r="GA40" s="15" t="e">
        <v>#N/A</v>
      </c>
      <c r="GB40" s="15"/>
      <c r="GC40" s="15" t="e">
        <v>#N/A</v>
      </c>
      <c r="GD40" s="15" t="e">
        <v>#N/A</v>
      </c>
      <c r="GE40" s="15"/>
      <c r="GF40" s="15" t="e">
        <v>#N/A</v>
      </c>
      <c r="GG40" s="15" t="e">
        <v>#N/A</v>
      </c>
      <c r="GH40" s="15"/>
      <c r="GI40" s="15" t="e">
        <v>#N/A</v>
      </c>
      <c r="GJ40" s="15" t="e">
        <v>#N/A</v>
      </c>
      <c r="GK40" s="15"/>
      <c r="GL40" s="15" t="e">
        <v>#N/A</v>
      </c>
      <c r="GM40" s="15" t="e">
        <v>#N/A</v>
      </c>
      <c r="GN40" s="15"/>
      <c r="GO40" s="15" t="e">
        <v>#N/A</v>
      </c>
      <c r="GP40" s="15" t="e">
        <v>#N/A</v>
      </c>
      <c r="GQ40" s="15"/>
      <c r="GR40" s="15" t="e">
        <v>#N/A</v>
      </c>
      <c r="GS40" s="15" t="e">
        <v>#N/A</v>
      </c>
      <c r="GT40" s="15"/>
      <c r="GU40" s="15" t="e">
        <v>#N/A</v>
      </c>
      <c r="GV40" s="15" t="e">
        <v>#N/A</v>
      </c>
      <c r="GW40" s="15"/>
      <c r="GX40" s="15" t="e">
        <v>#N/A</v>
      </c>
      <c r="GY40" s="15" t="e">
        <v>#N/A</v>
      </c>
      <c r="GZ40" s="15"/>
      <c r="HA40" s="15"/>
      <c r="HB40" s="15"/>
      <c r="HC40" s="15"/>
      <c r="HD40" s="15"/>
      <c r="HE40" s="15"/>
      <c r="HF40" s="15"/>
      <c r="HG40" s="15" t="e">
        <v>#N/A</v>
      </c>
      <c r="HH40" s="15" t="e">
        <v>#N/A</v>
      </c>
      <c r="HI40" s="15"/>
      <c r="HJ40" s="15" t="e">
        <v>#N/A</v>
      </c>
      <c r="HK40" s="15" t="e">
        <v>#N/A</v>
      </c>
      <c r="HL40" s="15"/>
      <c r="HM40" s="15" t="e">
        <v>#N/A</v>
      </c>
      <c r="HN40" s="15" t="e">
        <v>#N/A</v>
      </c>
      <c r="HO40" s="15"/>
      <c r="HP40" s="15"/>
      <c r="HQ40" s="15"/>
      <c r="HR40" s="15"/>
      <c r="HS40" s="15"/>
      <c r="HT40" s="15"/>
      <c r="HU40" s="15"/>
      <c r="HV40" s="15" t="e">
        <v>#N/A</v>
      </c>
      <c r="HW40" s="15" t="e">
        <v>#N/A</v>
      </c>
      <c r="HX40" s="15"/>
      <c r="HY40" s="15" t="e">
        <v>#N/A</v>
      </c>
      <c r="HZ40" s="15" t="e">
        <v>#N/A</v>
      </c>
      <c r="IA40" s="15"/>
      <c r="IB40" s="15" t="e">
        <v>#N/A</v>
      </c>
      <c r="IC40" s="15" t="e">
        <v>#N/A</v>
      </c>
      <c r="ID40" s="15"/>
      <c r="IE40" s="15"/>
      <c r="IF40" s="15"/>
      <c r="IG40" s="15"/>
      <c r="IH40" s="15" t="e">
        <v>#N/A</v>
      </c>
      <c r="II40" s="15" t="e">
        <v>#N/A</v>
      </c>
      <c r="IJ40" s="15"/>
      <c r="IK40" s="15" t="e">
        <v>#N/A</v>
      </c>
      <c r="IL40" s="15" t="e">
        <v>#N/A</v>
      </c>
      <c r="IM40" s="15"/>
      <c r="IN40" s="15" t="e">
        <v>#N/A</v>
      </c>
      <c r="IO40" s="15" t="e">
        <v>#N/A</v>
      </c>
      <c r="IP40" s="15"/>
      <c r="IQ40" s="15" t="e">
        <v>#N/A</v>
      </c>
      <c r="IR40" s="15" t="e">
        <v>#N/A</v>
      </c>
      <c r="IS40" s="15"/>
      <c r="IT40" s="15" t="e">
        <v>#N/A</v>
      </c>
      <c r="IU40" s="15" t="e">
        <v>#N/A</v>
      </c>
      <c r="IV40" s="15"/>
      <c r="IW40" s="15" t="e">
        <v>#N/A</v>
      </c>
      <c r="IX40" s="15" t="e">
        <v>#N/A</v>
      </c>
      <c r="IY40" s="15"/>
      <c r="IZ40" s="15" t="e">
        <v>#N/A</v>
      </c>
      <c r="JA40" s="15" t="e">
        <v>#N/A</v>
      </c>
      <c r="JB40" s="15"/>
      <c r="JC40" s="15" t="e">
        <v>#N/A</v>
      </c>
      <c r="JD40" s="15" t="e">
        <v>#N/A</v>
      </c>
      <c r="JE40" s="15"/>
      <c r="JF40" s="15" t="e">
        <v>#N/A</v>
      </c>
      <c r="JG40" s="15" t="e">
        <v>#N/A</v>
      </c>
      <c r="JH40" s="15"/>
      <c r="JI40" s="15" t="e">
        <v>#N/A</v>
      </c>
      <c r="JJ40" s="15" t="e">
        <v>#N/A</v>
      </c>
      <c r="JK40" s="15"/>
      <c r="JL40" s="15" t="e">
        <v>#N/A</v>
      </c>
      <c r="JM40" s="15" t="e">
        <v>#N/A</v>
      </c>
      <c r="JN40" s="15"/>
      <c r="JO40" s="15" t="e">
        <v>#N/A</v>
      </c>
      <c r="JP40" s="15" t="e">
        <v>#N/A</v>
      </c>
      <c r="JQ40" s="15"/>
      <c r="JR40" s="15" t="e">
        <v>#N/A</v>
      </c>
      <c r="JS40" s="15" t="e">
        <v>#N/A</v>
      </c>
      <c r="JT40" s="15"/>
      <c r="JU40" s="15" t="e">
        <v>#N/A</v>
      </c>
      <c r="JV40" s="15" t="e">
        <v>#N/A</v>
      </c>
      <c r="JW40" s="37" t="e">
        <v>#N/A</v>
      </c>
      <c r="JX40" s="37" t="e">
        <f t="shared" si="0"/>
        <v>#N/A</v>
      </c>
    </row>
    <row r="41" spans="1:284" s="13" customFormat="1" ht="15" customHeight="1" x14ac:dyDescent="0.2">
      <c r="A41" s="13" t="s">
        <v>350</v>
      </c>
      <c r="B41" s="44" t="s">
        <v>352</v>
      </c>
      <c r="C41" s="13" t="s">
        <v>351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>
        <v>5</v>
      </c>
      <c r="IW41" s="15"/>
      <c r="IX41" s="15"/>
      <c r="IY41" s="15"/>
      <c r="IZ41" s="15">
        <v>4</v>
      </c>
      <c r="JA41" s="15">
        <v>0.70000000000000007</v>
      </c>
      <c r="JB41" s="15"/>
      <c r="JC41" s="15">
        <v>1</v>
      </c>
      <c r="JD41" s="15">
        <v>0</v>
      </c>
      <c r="JE41" s="15"/>
      <c r="JF41" s="15"/>
      <c r="JG41" s="15"/>
      <c r="JH41" s="15"/>
      <c r="JI41" s="15"/>
      <c r="JJ41" s="15"/>
      <c r="JK41" s="15"/>
      <c r="JL41" s="15"/>
      <c r="JM41" s="15"/>
      <c r="JN41" s="15"/>
      <c r="JO41" s="15"/>
      <c r="JP41" s="15"/>
      <c r="JQ41" s="15"/>
      <c r="JR41" s="15"/>
      <c r="JS41" s="15"/>
      <c r="JT41" s="15"/>
      <c r="JU41" s="15"/>
      <c r="JV41" s="15"/>
      <c r="JW41" s="37">
        <v>0.70000000000000018</v>
      </c>
      <c r="JX41" s="37">
        <f t="shared" si="0"/>
        <v>0.70000000000000018</v>
      </c>
    </row>
    <row r="42" spans="1:284" s="13" customFormat="1" ht="15" hidden="1" customHeight="1" x14ac:dyDescent="0.2">
      <c r="A42" s="13" t="s">
        <v>68</v>
      </c>
      <c r="B42" s="44" t="s">
        <v>85</v>
      </c>
      <c r="C42" s="13" t="s">
        <v>168</v>
      </c>
      <c r="D42" s="15"/>
      <c r="E42" s="15">
        <v>4</v>
      </c>
      <c r="F42" s="15">
        <v>6.95</v>
      </c>
      <c r="G42" s="15"/>
      <c r="H42" s="15">
        <v>4</v>
      </c>
      <c r="I42" s="15">
        <v>0</v>
      </c>
      <c r="J42" s="15"/>
      <c r="K42" s="15">
        <v>4</v>
      </c>
      <c r="L42" s="15">
        <v>4.5</v>
      </c>
      <c r="M42" s="15"/>
      <c r="N42" s="15">
        <v>1</v>
      </c>
      <c r="O42" s="15">
        <v>0</v>
      </c>
      <c r="P42" s="15"/>
      <c r="Q42" s="15">
        <v>1</v>
      </c>
      <c r="R42" s="15">
        <v>0</v>
      </c>
      <c r="S42" s="15"/>
      <c r="T42" s="15">
        <v>1</v>
      </c>
      <c r="U42" s="15">
        <v>0</v>
      </c>
      <c r="V42" s="15"/>
      <c r="W42" s="15">
        <v>2</v>
      </c>
      <c r="X42" s="15">
        <v>0.8</v>
      </c>
      <c r="Y42" s="15"/>
      <c r="Z42" s="15">
        <v>4</v>
      </c>
      <c r="AA42" s="15">
        <v>0</v>
      </c>
      <c r="AB42" s="15"/>
      <c r="AC42" s="15">
        <v>3</v>
      </c>
      <c r="AD42" s="15">
        <v>0</v>
      </c>
      <c r="AE42" s="15"/>
      <c r="AF42" s="15">
        <v>3</v>
      </c>
      <c r="AG42" s="15">
        <v>0.5</v>
      </c>
      <c r="AH42" s="15"/>
      <c r="AI42" s="15">
        <v>1</v>
      </c>
      <c r="AJ42" s="15">
        <v>0</v>
      </c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 t="e">
        <v>#N/A</v>
      </c>
      <c r="EH42" s="15" t="e">
        <v>#N/A</v>
      </c>
      <c r="EI42" s="15"/>
      <c r="EJ42" s="15" t="e">
        <v>#N/A</v>
      </c>
      <c r="EK42" s="15" t="e">
        <v>#N/A</v>
      </c>
      <c r="EL42" s="15"/>
      <c r="EM42" s="15" t="e">
        <v>#N/A</v>
      </c>
      <c r="EN42" s="15" t="e">
        <v>#N/A</v>
      </c>
      <c r="EO42" s="15"/>
      <c r="EP42" s="15" t="e">
        <v>#N/A</v>
      </c>
      <c r="EQ42" s="15" t="e">
        <v>#N/A</v>
      </c>
      <c r="ER42" s="15"/>
      <c r="ES42" s="15" t="e">
        <v>#N/A</v>
      </c>
      <c r="ET42" s="15" t="e">
        <v>#N/A</v>
      </c>
      <c r="EU42" s="15"/>
      <c r="EV42" s="15" t="e">
        <v>#N/A</v>
      </c>
      <c r="EW42" s="15" t="e">
        <v>#N/A</v>
      </c>
      <c r="EX42" s="15"/>
      <c r="EY42" s="15" t="e">
        <v>#N/A</v>
      </c>
      <c r="EZ42" s="15" t="e">
        <v>#N/A</v>
      </c>
      <c r="FA42" s="15"/>
      <c r="FB42" s="15" t="e">
        <v>#N/A</v>
      </c>
      <c r="FC42" s="15" t="e">
        <v>#N/A</v>
      </c>
      <c r="FD42" s="15"/>
      <c r="FE42" s="15" t="e">
        <v>#N/A</v>
      </c>
      <c r="FF42" s="15" t="e">
        <v>#N/A</v>
      </c>
      <c r="FG42" s="15"/>
      <c r="FH42" s="15" t="e">
        <v>#N/A</v>
      </c>
      <c r="FI42" s="15" t="e">
        <v>#N/A</v>
      </c>
      <c r="FJ42" s="15"/>
      <c r="FK42" s="15" t="e">
        <v>#N/A</v>
      </c>
      <c r="FL42" s="15" t="e">
        <v>#N/A</v>
      </c>
      <c r="FM42" s="15"/>
      <c r="FN42" s="15" t="e">
        <v>#N/A</v>
      </c>
      <c r="FO42" s="15" t="e">
        <v>#N/A</v>
      </c>
      <c r="FP42" s="15"/>
      <c r="FQ42" s="15" t="e">
        <v>#N/A</v>
      </c>
      <c r="FR42" s="15" t="e">
        <v>#N/A</v>
      </c>
      <c r="FS42" s="15"/>
      <c r="FT42" s="15" t="e">
        <v>#N/A</v>
      </c>
      <c r="FU42" s="15" t="e">
        <v>#N/A</v>
      </c>
      <c r="FV42" s="15"/>
      <c r="FW42" s="15" t="e">
        <v>#N/A</v>
      </c>
      <c r="FX42" s="15" t="e">
        <v>#N/A</v>
      </c>
      <c r="FY42" s="15"/>
      <c r="FZ42" s="15" t="e">
        <v>#N/A</v>
      </c>
      <c r="GA42" s="15" t="e">
        <v>#N/A</v>
      </c>
      <c r="GB42" s="15"/>
      <c r="GC42" s="15" t="e">
        <v>#N/A</v>
      </c>
      <c r="GD42" s="15" t="e">
        <v>#N/A</v>
      </c>
      <c r="GE42" s="15"/>
      <c r="GF42" s="15" t="e">
        <v>#N/A</v>
      </c>
      <c r="GG42" s="15" t="e">
        <v>#N/A</v>
      </c>
      <c r="GH42" s="15"/>
      <c r="GI42" s="15" t="e">
        <v>#N/A</v>
      </c>
      <c r="GJ42" s="15" t="e">
        <v>#N/A</v>
      </c>
      <c r="GK42" s="15"/>
      <c r="GL42" s="15" t="e">
        <v>#N/A</v>
      </c>
      <c r="GM42" s="15" t="e">
        <v>#N/A</v>
      </c>
      <c r="GN42" s="15"/>
      <c r="GO42" s="15" t="e">
        <v>#N/A</v>
      </c>
      <c r="GP42" s="15" t="e">
        <v>#N/A</v>
      </c>
      <c r="GQ42" s="15"/>
      <c r="GR42" s="15" t="e">
        <v>#N/A</v>
      </c>
      <c r="GS42" s="15" t="e">
        <v>#N/A</v>
      </c>
      <c r="GT42" s="15"/>
      <c r="GU42" s="15" t="e">
        <v>#N/A</v>
      </c>
      <c r="GV42" s="15" t="e">
        <v>#N/A</v>
      </c>
      <c r="GW42" s="15"/>
      <c r="GX42" s="15" t="e">
        <v>#N/A</v>
      </c>
      <c r="GY42" s="15" t="e">
        <v>#N/A</v>
      </c>
      <c r="GZ42" s="15"/>
      <c r="HA42" s="15"/>
      <c r="HB42" s="15"/>
      <c r="HC42" s="15"/>
      <c r="HD42" s="15"/>
      <c r="HE42" s="15"/>
      <c r="HF42" s="15"/>
      <c r="HG42" s="15" t="e">
        <v>#N/A</v>
      </c>
      <c r="HH42" s="15" t="e">
        <v>#N/A</v>
      </c>
      <c r="HI42" s="15"/>
      <c r="HJ42" s="15" t="e">
        <v>#N/A</v>
      </c>
      <c r="HK42" s="15" t="e">
        <v>#N/A</v>
      </c>
      <c r="HL42" s="15"/>
      <c r="HM42" s="15" t="e">
        <v>#N/A</v>
      </c>
      <c r="HN42" s="15" t="e">
        <v>#N/A</v>
      </c>
      <c r="HO42" s="15"/>
      <c r="HP42" s="15"/>
      <c r="HQ42" s="15"/>
      <c r="HR42" s="15"/>
      <c r="HS42" s="15"/>
      <c r="HT42" s="15"/>
      <c r="HU42" s="15"/>
      <c r="HV42" s="15" t="e">
        <v>#N/A</v>
      </c>
      <c r="HW42" s="15" t="e">
        <v>#N/A</v>
      </c>
      <c r="HX42" s="15"/>
      <c r="HY42" s="15" t="e">
        <v>#N/A</v>
      </c>
      <c r="HZ42" s="15" t="e">
        <v>#N/A</v>
      </c>
      <c r="IA42" s="15"/>
      <c r="IB42" s="15" t="e">
        <v>#N/A</v>
      </c>
      <c r="IC42" s="15" t="e">
        <v>#N/A</v>
      </c>
      <c r="ID42" s="15"/>
      <c r="IE42" s="15"/>
      <c r="IF42" s="15"/>
      <c r="IG42" s="15"/>
      <c r="IH42" s="15" t="e">
        <v>#N/A</v>
      </c>
      <c r="II42" s="15" t="e">
        <v>#N/A</v>
      </c>
      <c r="IJ42" s="15"/>
      <c r="IK42" s="15" t="e">
        <v>#N/A</v>
      </c>
      <c r="IL42" s="15" t="e">
        <v>#N/A</v>
      </c>
      <c r="IM42" s="15"/>
      <c r="IN42" s="15" t="e">
        <v>#N/A</v>
      </c>
      <c r="IO42" s="15" t="e">
        <v>#N/A</v>
      </c>
      <c r="IP42" s="15"/>
      <c r="IQ42" s="15" t="e">
        <v>#N/A</v>
      </c>
      <c r="IR42" s="15" t="e">
        <v>#N/A</v>
      </c>
      <c r="IS42" s="15"/>
      <c r="IT42" s="15" t="e">
        <v>#N/A</v>
      </c>
      <c r="IU42" s="15" t="e">
        <v>#N/A</v>
      </c>
      <c r="IV42" s="15"/>
      <c r="IW42" s="15" t="e">
        <v>#N/A</v>
      </c>
      <c r="IX42" s="15" t="e">
        <v>#N/A</v>
      </c>
      <c r="IY42" s="15"/>
      <c r="IZ42" s="15" t="e">
        <v>#N/A</v>
      </c>
      <c r="JA42" s="15" t="e">
        <v>#N/A</v>
      </c>
      <c r="JB42" s="15"/>
      <c r="JC42" s="15" t="e">
        <v>#N/A</v>
      </c>
      <c r="JD42" s="15" t="e">
        <v>#N/A</v>
      </c>
      <c r="JE42" s="15"/>
      <c r="JF42" s="15"/>
      <c r="JG42" s="15"/>
      <c r="JH42" s="15"/>
      <c r="JI42" s="15"/>
      <c r="JJ42" s="15"/>
      <c r="JK42" s="15"/>
      <c r="JL42" s="15"/>
      <c r="JM42" s="15"/>
      <c r="JN42" s="15"/>
      <c r="JO42" s="15"/>
      <c r="JP42" s="15"/>
      <c r="JQ42" s="15"/>
      <c r="JR42" s="15"/>
      <c r="JS42" s="15"/>
      <c r="JT42" s="15"/>
      <c r="JU42" s="15"/>
      <c r="JV42" s="15"/>
      <c r="JW42" s="37" t="e">
        <v>#N/A</v>
      </c>
      <c r="JX42" s="37" t="e">
        <f t="shared" si="0"/>
        <v>#N/A</v>
      </c>
    </row>
    <row r="43" spans="1:284" s="13" customFormat="1" ht="15" hidden="1" customHeight="1" x14ac:dyDescent="0.2">
      <c r="A43" s="42" t="s">
        <v>283</v>
      </c>
      <c r="B43" s="44" t="s">
        <v>284</v>
      </c>
      <c r="C43" s="13" t="s">
        <v>285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>
        <v>5</v>
      </c>
      <c r="DC43" s="15"/>
      <c r="DD43" s="15"/>
      <c r="DE43" s="15"/>
      <c r="DF43" s="15">
        <v>5</v>
      </c>
      <c r="DG43" s="15">
        <v>0</v>
      </c>
      <c r="DH43" s="15">
        <v>5</v>
      </c>
      <c r="DI43" s="15"/>
      <c r="DJ43" s="15"/>
      <c r="DK43" s="15"/>
      <c r="DL43" s="15">
        <v>5</v>
      </c>
      <c r="DM43" s="15">
        <v>3.85</v>
      </c>
      <c r="DN43" s="15"/>
      <c r="DO43" s="15">
        <v>3</v>
      </c>
      <c r="DP43" s="15">
        <v>0</v>
      </c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 t="e">
        <v>#N/A</v>
      </c>
      <c r="EH43" s="15" t="e">
        <v>#N/A</v>
      </c>
      <c r="EI43" s="15"/>
      <c r="EJ43" s="15" t="e">
        <v>#N/A</v>
      </c>
      <c r="EK43" s="15" t="e">
        <v>#N/A</v>
      </c>
      <c r="EL43" s="15"/>
      <c r="EM43" s="15" t="e">
        <v>#N/A</v>
      </c>
      <c r="EN43" s="15" t="e">
        <v>#N/A</v>
      </c>
      <c r="EO43" s="15"/>
      <c r="EP43" s="15" t="e">
        <v>#N/A</v>
      </c>
      <c r="EQ43" s="15" t="e">
        <v>#N/A</v>
      </c>
      <c r="ER43" s="15"/>
      <c r="ES43" s="15" t="e">
        <v>#N/A</v>
      </c>
      <c r="ET43" s="15" t="e">
        <v>#N/A</v>
      </c>
      <c r="EU43" s="15"/>
      <c r="EV43" s="15" t="e">
        <v>#N/A</v>
      </c>
      <c r="EW43" s="15" t="e">
        <v>#N/A</v>
      </c>
      <c r="EX43" s="15"/>
      <c r="EY43" s="15" t="e">
        <v>#N/A</v>
      </c>
      <c r="EZ43" s="15" t="e">
        <v>#N/A</v>
      </c>
      <c r="FA43" s="15"/>
      <c r="FB43" s="15" t="e">
        <v>#N/A</v>
      </c>
      <c r="FC43" s="15" t="e">
        <v>#N/A</v>
      </c>
      <c r="FD43" s="15"/>
      <c r="FE43" s="15" t="e">
        <v>#N/A</v>
      </c>
      <c r="FF43" s="15" t="e">
        <v>#N/A</v>
      </c>
      <c r="FG43" s="15"/>
      <c r="FH43" s="15" t="e">
        <v>#N/A</v>
      </c>
      <c r="FI43" s="15" t="e">
        <v>#N/A</v>
      </c>
      <c r="FJ43" s="15"/>
      <c r="FK43" s="15" t="e">
        <v>#N/A</v>
      </c>
      <c r="FL43" s="15" t="e">
        <v>#N/A</v>
      </c>
      <c r="FM43" s="15"/>
      <c r="FN43" s="15" t="e">
        <v>#N/A</v>
      </c>
      <c r="FO43" s="15" t="e">
        <v>#N/A</v>
      </c>
      <c r="FP43" s="15"/>
      <c r="FQ43" s="15" t="e">
        <v>#N/A</v>
      </c>
      <c r="FR43" s="15" t="e">
        <v>#N/A</v>
      </c>
      <c r="FS43" s="15"/>
      <c r="FT43" s="15" t="e">
        <v>#N/A</v>
      </c>
      <c r="FU43" s="15" t="e">
        <v>#N/A</v>
      </c>
      <c r="FV43" s="15"/>
      <c r="FW43" s="15" t="e">
        <v>#N/A</v>
      </c>
      <c r="FX43" s="15" t="e">
        <v>#N/A</v>
      </c>
      <c r="FY43" s="15"/>
      <c r="FZ43" s="15" t="e">
        <v>#N/A</v>
      </c>
      <c r="GA43" s="15" t="e">
        <v>#N/A</v>
      </c>
      <c r="GB43" s="15"/>
      <c r="GC43" s="15" t="e">
        <v>#N/A</v>
      </c>
      <c r="GD43" s="15" t="e">
        <v>#N/A</v>
      </c>
      <c r="GE43" s="15"/>
      <c r="GF43" s="15" t="e">
        <v>#N/A</v>
      </c>
      <c r="GG43" s="15" t="e">
        <v>#N/A</v>
      </c>
      <c r="GH43" s="15"/>
      <c r="GI43" s="15" t="e">
        <v>#N/A</v>
      </c>
      <c r="GJ43" s="15" t="e">
        <v>#N/A</v>
      </c>
      <c r="GK43" s="15"/>
      <c r="GL43" s="15" t="e">
        <v>#N/A</v>
      </c>
      <c r="GM43" s="15" t="e">
        <v>#N/A</v>
      </c>
      <c r="GN43" s="15"/>
      <c r="GO43" s="15" t="e">
        <v>#N/A</v>
      </c>
      <c r="GP43" s="15" t="e">
        <v>#N/A</v>
      </c>
      <c r="GQ43" s="15"/>
      <c r="GR43" s="15" t="e">
        <v>#N/A</v>
      </c>
      <c r="GS43" s="15" t="e">
        <v>#N/A</v>
      </c>
      <c r="GT43" s="15"/>
      <c r="GU43" s="15" t="e">
        <v>#N/A</v>
      </c>
      <c r="GV43" s="15" t="e">
        <v>#N/A</v>
      </c>
      <c r="GW43" s="15"/>
      <c r="GX43" s="15" t="e">
        <v>#N/A</v>
      </c>
      <c r="GY43" s="15" t="e">
        <v>#N/A</v>
      </c>
      <c r="GZ43" s="15"/>
      <c r="HA43" s="15"/>
      <c r="HB43" s="15"/>
      <c r="HC43" s="15"/>
      <c r="HD43" s="15"/>
      <c r="HE43" s="15"/>
      <c r="HF43" s="15"/>
      <c r="HG43" s="15" t="e">
        <v>#N/A</v>
      </c>
      <c r="HH43" s="15" t="e">
        <v>#N/A</v>
      </c>
      <c r="HI43" s="15"/>
      <c r="HJ43" s="15" t="e">
        <v>#N/A</v>
      </c>
      <c r="HK43" s="15" t="e">
        <v>#N/A</v>
      </c>
      <c r="HL43" s="15"/>
      <c r="HM43" s="15" t="e">
        <v>#N/A</v>
      </c>
      <c r="HN43" s="15" t="e">
        <v>#N/A</v>
      </c>
      <c r="HO43" s="15"/>
      <c r="HP43" s="15"/>
      <c r="HQ43" s="15"/>
      <c r="HR43" s="15"/>
      <c r="HS43" s="15"/>
      <c r="HT43" s="15"/>
      <c r="HU43" s="15"/>
      <c r="HV43" s="15" t="e">
        <v>#N/A</v>
      </c>
      <c r="HW43" s="15" t="e">
        <v>#N/A</v>
      </c>
      <c r="HX43" s="15"/>
      <c r="HY43" s="15" t="e">
        <v>#N/A</v>
      </c>
      <c r="HZ43" s="15" t="e">
        <v>#N/A</v>
      </c>
      <c r="IA43" s="15"/>
      <c r="IB43" s="15" t="e">
        <v>#N/A</v>
      </c>
      <c r="IC43" s="15" t="e">
        <v>#N/A</v>
      </c>
      <c r="ID43" s="15"/>
      <c r="IE43" s="15"/>
      <c r="IF43" s="15"/>
      <c r="IG43" s="15"/>
      <c r="IH43" s="15" t="e">
        <v>#N/A</v>
      </c>
      <c r="II43" s="15" t="e">
        <v>#N/A</v>
      </c>
      <c r="IJ43" s="15"/>
      <c r="IK43" s="15" t="e">
        <v>#N/A</v>
      </c>
      <c r="IL43" s="15" t="e">
        <v>#N/A</v>
      </c>
      <c r="IM43" s="15"/>
      <c r="IN43" s="15" t="e">
        <v>#N/A</v>
      </c>
      <c r="IO43" s="15" t="e">
        <v>#N/A</v>
      </c>
      <c r="IP43" s="15"/>
      <c r="IQ43" s="15" t="e">
        <v>#N/A</v>
      </c>
      <c r="IR43" s="15" t="e">
        <v>#N/A</v>
      </c>
      <c r="IS43" s="15"/>
      <c r="IT43" s="15" t="e">
        <v>#N/A</v>
      </c>
      <c r="IU43" s="15" t="e">
        <v>#N/A</v>
      </c>
      <c r="IV43" s="15"/>
      <c r="IW43" s="15" t="e">
        <v>#N/A</v>
      </c>
      <c r="IX43" s="15" t="e">
        <v>#N/A</v>
      </c>
      <c r="IY43" s="15"/>
      <c r="IZ43" s="15" t="e">
        <v>#N/A</v>
      </c>
      <c r="JA43" s="15" t="e">
        <v>#N/A</v>
      </c>
      <c r="JB43" s="15"/>
      <c r="JC43" s="15" t="e">
        <v>#N/A</v>
      </c>
      <c r="JD43" s="15" t="e">
        <v>#N/A</v>
      </c>
      <c r="JE43" s="15"/>
      <c r="JF43" s="15"/>
      <c r="JG43" s="15"/>
      <c r="JH43" s="15"/>
      <c r="JI43" s="15"/>
      <c r="JJ43" s="15"/>
      <c r="JK43" s="15"/>
      <c r="JL43" s="15"/>
      <c r="JM43" s="15"/>
      <c r="JN43" s="15"/>
      <c r="JO43" s="15"/>
      <c r="JP43" s="15"/>
      <c r="JQ43" s="15"/>
      <c r="JR43" s="15"/>
      <c r="JS43" s="15"/>
      <c r="JT43" s="15"/>
      <c r="JU43" s="15"/>
      <c r="JV43" s="15"/>
      <c r="JW43" s="37" t="e">
        <v>#N/A</v>
      </c>
      <c r="JX43" s="37" t="e">
        <f t="shared" si="0"/>
        <v>#N/A</v>
      </c>
    </row>
    <row r="44" spans="1:284" s="13" customFormat="1" ht="15" hidden="1" customHeight="1" x14ac:dyDescent="0.2">
      <c r="A44" s="13" t="s">
        <v>75</v>
      </c>
      <c r="B44" s="44" t="s">
        <v>14</v>
      </c>
      <c r="C44" s="13" t="s">
        <v>167</v>
      </c>
      <c r="D44" s="15"/>
      <c r="E44" s="15">
        <v>5</v>
      </c>
      <c r="F44" s="15">
        <v>6.5</v>
      </c>
      <c r="G44" s="15"/>
      <c r="H44" s="15">
        <v>5</v>
      </c>
      <c r="I44" s="15">
        <v>4.45</v>
      </c>
      <c r="J44" s="15"/>
      <c r="K44" s="15">
        <v>5</v>
      </c>
      <c r="L44" s="15">
        <v>8.9</v>
      </c>
      <c r="M44" s="15"/>
      <c r="N44" s="15">
        <v>5</v>
      </c>
      <c r="O44" s="15">
        <v>8</v>
      </c>
      <c r="P44" s="15"/>
      <c r="Q44" s="15">
        <v>5</v>
      </c>
      <c r="R44" s="15">
        <v>12.2</v>
      </c>
      <c r="S44" s="15"/>
      <c r="T44" s="15">
        <v>5</v>
      </c>
      <c r="U44" s="15">
        <v>11</v>
      </c>
      <c r="V44" s="15"/>
      <c r="W44" s="15">
        <v>5</v>
      </c>
      <c r="X44" s="15">
        <v>5.9</v>
      </c>
      <c r="Y44" s="15"/>
      <c r="Z44" s="15">
        <v>5</v>
      </c>
      <c r="AA44" s="15">
        <v>6</v>
      </c>
      <c r="AB44" s="15"/>
      <c r="AC44" s="15">
        <v>4</v>
      </c>
      <c r="AD44" s="15">
        <v>0</v>
      </c>
      <c r="AE44" s="15"/>
      <c r="AF44" s="15">
        <v>5</v>
      </c>
      <c r="AG44" s="15">
        <v>2.95</v>
      </c>
      <c r="AH44" s="15"/>
      <c r="AI44" s="15">
        <v>5</v>
      </c>
      <c r="AJ44" s="15">
        <v>0.9</v>
      </c>
      <c r="AK44" s="15"/>
      <c r="AL44" s="15">
        <v>5</v>
      </c>
      <c r="AM44" s="15">
        <v>10.5</v>
      </c>
      <c r="AN44" s="15"/>
      <c r="AO44" s="15">
        <v>5</v>
      </c>
      <c r="AP44" s="15">
        <v>1.3</v>
      </c>
      <c r="AQ44" s="15"/>
      <c r="AR44" s="15">
        <v>5</v>
      </c>
      <c r="AS44" s="15">
        <v>5</v>
      </c>
      <c r="AT44" s="15">
        <v>32.19</v>
      </c>
      <c r="AU44" s="15">
        <v>5</v>
      </c>
      <c r="AV44" s="15">
        <v>1.25</v>
      </c>
      <c r="AW44" s="15"/>
      <c r="AX44" s="15">
        <v>5</v>
      </c>
      <c r="AY44" s="15">
        <v>9.6</v>
      </c>
      <c r="AZ44" s="15"/>
      <c r="BA44" s="15">
        <v>5</v>
      </c>
      <c r="BB44" s="15">
        <v>8.3000000000000007</v>
      </c>
      <c r="BC44" s="15"/>
      <c r="BD44" s="15">
        <v>5</v>
      </c>
      <c r="BE44" s="15">
        <v>6.5</v>
      </c>
      <c r="BF44" s="15"/>
      <c r="BG44" s="15">
        <v>5</v>
      </c>
      <c r="BH44" s="15">
        <v>8</v>
      </c>
      <c r="BI44" s="15"/>
      <c r="BJ44" s="15">
        <v>5</v>
      </c>
      <c r="BK44" s="15">
        <v>0</v>
      </c>
      <c r="BL44" s="15"/>
      <c r="BM44" s="15">
        <v>5</v>
      </c>
      <c r="BN44" s="15">
        <v>2.4</v>
      </c>
      <c r="BO44" s="15"/>
      <c r="BP44" s="15">
        <v>5</v>
      </c>
      <c r="BQ44" s="15">
        <v>9.5</v>
      </c>
      <c r="BR44" s="15"/>
      <c r="BS44" s="15">
        <v>4</v>
      </c>
      <c r="BT44" s="15">
        <v>5.5</v>
      </c>
      <c r="BU44" s="15"/>
      <c r="BV44" s="15">
        <v>5</v>
      </c>
      <c r="BW44" s="15">
        <v>0</v>
      </c>
      <c r="BX44" s="15"/>
      <c r="BY44" s="15">
        <v>5</v>
      </c>
      <c r="BZ44" s="15">
        <v>0</v>
      </c>
      <c r="CA44" s="15"/>
      <c r="CB44" s="15">
        <v>4</v>
      </c>
      <c r="CC44" s="15">
        <v>0</v>
      </c>
      <c r="CD44" s="15"/>
      <c r="CE44" s="15">
        <v>5</v>
      </c>
      <c r="CF44" s="15">
        <v>0</v>
      </c>
      <c r="CG44" s="15"/>
      <c r="CH44" s="15">
        <v>5</v>
      </c>
      <c r="CI44" s="15">
        <v>3.25</v>
      </c>
      <c r="CJ44" s="15"/>
      <c r="CK44" s="15">
        <v>5</v>
      </c>
      <c r="CL44" s="15">
        <v>5.2</v>
      </c>
      <c r="CM44" s="15"/>
      <c r="CN44" s="15">
        <v>5</v>
      </c>
      <c r="CO44" s="15">
        <v>6.75</v>
      </c>
      <c r="CP44" s="15"/>
      <c r="CQ44" s="15">
        <v>5</v>
      </c>
      <c r="CR44" s="15">
        <v>1</v>
      </c>
      <c r="CS44" s="15"/>
      <c r="CT44" s="15">
        <v>5</v>
      </c>
      <c r="CU44" s="15">
        <v>0.6</v>
      </c>
      <c r="CV44" s="15"/>
      <c r="CW44" s="15">
        <v>5</v>
      </c>
      <c r="CX44" s="15">
        <v>5.75</v>
      </c>
      <c r="CY44" s="15"/>
      <c r="CZ44" s="15">
        <v>5</v>
      </c>
      <c r="DA44" s="15">
        <v>5</v>
      </c>
      <c r="DB44" s="15"/>
      <c r="DC44" s="15">
        <v>5</v>
      </c>
      <c r="DD44" s="15">
        <v>0</v>
      </c>
      <c r="DE44" s="15"/>
      <c r="DF44" s="15">
        <v>5</v>
      </c>
      <c r="DG44" s="15">
        <v>5</v>
      </c>
      <c r="DH44" s="15"/>
      <c r="DI44" s="15">
        <v>5</v>
      </c>
      <c r="DJ44" s="15">
        <v>7.3</v>
      </c>
      <c r="DK44" s="15"/>
      <c r="DL44" s="15">
        <v>5</v>
      </c>
      <c r="DM44" s="15">
        <v>2.75</v>
      </c>
      <c r="DN44" s="15"/>
      <c r="DO44" s="15">
        <v>4</v>
      </c>
      <c r="DP44" s="15">
        <v>1.1000000000000001</v>
      </c>
      <c r="DQ44" s="15"/>
      <c r="DR44" s="15">
        <v>5</v>
      </c>
      <c r="DS44" s="15">
        <v>6.5</v>
      </c>
      <c r="DT44" s="15"/>
      <c r="DU44" s="15">
        <v>5</v>
      </c>
      <c r="DV44" s="15">
        <v>4.5</v>
      </c>
      <c r="DW44" s="15"/>
      <c r="DX44" s="15">
        <v>4</v>
      </c>
      <c r="DY44" s="15">
        <v>1.3</v>
      </c>
      <c r="DZ44" s="15"/>
      <c r="EA44" s="15">
        <v>5</v>
      </c>
      <c r="EB44" s="15">
        <v>0</v>
      </c>
      <c r="EC44" s="15"/>
      <c r="ED44" s="15">
        <v>3</v>
      </c>
      <c r="EE44" s="15">
        <v>0</v>
      </c>
      <c r="EF44" s="15"/>
      <c r="EG44" s="15">
        <v>4</v>
      </c>
      <c r="EH44" s="15">
        <v>0</v>
      </c>
      <c r="EI44" s="15"/>
      <c r="EJ44" s="15">
        <v>5</v>
      </c>
      <c r="EK44" s="15">
        <v>6</v>
      </c>
      <c r="EL44" s="15"/>
      <c r="EM44" s="15">
        <v>4</v>
      </c>
      <c r="EN44" s="15">
        <v>0</v>
      </c>
      <c r="EO44" s="15"/>
      <c r="EP44" s="15">
        <v>4</v>
      </c>
      <c r="EQ44" s="15">
        <v>13.5</v>
      </c>
      <c r="ER44" s="15"/>
      <c r="ES44" s="15">
        <v>5</v>
      </c>
      <c r="ET44" s="15">
        <v>3.25</v>
      </c>
      <c r="EU44" s="15"/>
      <c r="EV44" s="15">
        <v>5</v>
      </c>
      <c r="EW44" s="15">
        <v>6.1</v>
      </c>
      <c r="EX44" s="15"/>
      <c r="EY44" s="15">
        <v>5</v>
      </c>
      <c r="EZ44" s="15">
        <v>5.5</v>
      </c>
      <c r="FA44" s="15"/>
      <c r="FB44" s="15">
        <v>5</v>
      </c>
      <c r="FC44" s="15">
        <v>2.25</v>
      </c>
      <c r="FD44" s="15"/>
      <c r="FE44" s="15">
        <v>5</v>
      </c>
      <c r="FF44" s="15">
        <v>5.85</v>
      </c>
      <c r="FG44" s="15"/>
      <c r="FH44" s="15">
        <v>5</v>
      </c>
      <c r="FI44" s="15">
        <v>2.5</v>
      </c>
      <c r="FJ44" s="15"/>
      <c r="FK44" s="15">
        <v>5</v>
      </c>
      <c r="FL44" s="15">
        <v>1.3</v>
      </c>
      <c r="FM44" s="15"/>
      <c r="FN44" s="15">
        <v>5</v>
      </c>
      <c r="FO44" s="15">
        <v>1.4</v>
      </c>
      <c r="FP44" s="15"/>
      <c r="FQ44" s="15">
        <v>5</v>
      </c>
      <c r="FR44" s="15">
        <v>15</v>
      </c>
      <c r="FS44" s="15"/>
      <c r="FT44" s="15">
        <v>5</v>
      </c>
      <c r="FU44" s="15">
        <v>1.5</v>
      </c>
      <c r="FV44" s="15"/>
      <c r="FW44" s="15">
        <v>5</v>
      </c>
      <c r="FX44" s="15">
        <v>1.4000000000000001</v>
      </c>
      <c r="FY44" s="15"/>
      <c r="FZ44" s="15">
        <v>5</v>
      </c>
      <c r="GA44" s="15">
        <v>9</v>
      </c>
      <c r="GB44" s="15"/>
      <c r="GC44" s="15">
        <v>5</v>
      </c>
      <c r="GD44" s="15">
        <v>0</v>
      </c>
      <c r="GE44" s="15"/>
      <c r="GF44" s="15">
        <v>5</v>
      </c>
      <c r="GG44" s="15">
        <v>1.5</v>
      </c>
      <c r="GH44" s="15"/>
      <c r="GI44" s="15">
        <v>5</v>
      </c>
      <c r="GJ44" s="15">
        <v>0</v>
      </c>
      <c r="GK44" s="15"/>
      <c r="GL44" s="15">
        <v>4</v>
      </c>
      <c r="GM44" s="15">
        <v>3.5</v>
      </c>
      <c r="GN44" s="15"/>
      <c r="GO44" s="15">
        <v>4</v>
      </c>
      <c r="GP44" s="15">
        <v>1</v>
      </c>
      <c r="GQ44" s="15"/>
      <c r="GR44" s="15">
        <v>1</v>
      </c>
      <c r="GS44" s="15">
        <v>0</v>
      </c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 t="e">
        <v>#N/A</v>
      </c>
      <c r="HH44" s="15" t="e">
        <v>#N/A</v>
      </c>
      <c r="HI44" s="15"/>
      <c r="HJ44" s="15" t="e">
        <v>#N/A</v>
      </c>
      <c r="HK44" s="15" t="e">
        <v>#N/A</v>
      </c>
      <c r="HL44" s="15"/>
      <c r="HM44" s="15" t="e">
        <v>#N/A</v>
      </c>
      <c r="HN44" s="15" t="e">
        <v>#N/A</v>
      </c>
      <c r="HO44" s="15"/>
      <c r="HP44" s="15"/>
      <c r="HQ44" s="15"/>
      <c r="HR44" s="15"/>
      <c r="HS44" s="15"/>
      <c r="HT44" s="15"/>
      <c r="HU44" s="15"/>
      <c r="HV44" s="15" t="e">
        <v>#N/A</v>
      </c>
      <c r="HW44" s="15" t="e">
        <v>#N/A</v>
      </c>
      <c r="HX44" s="15"/>
      <c r="HY44" s="15" t="e">
        <v>#N/A</v>
      </c>
      <c r="HZ44" s="15" t="e">
        <v>#N/A</v>
      </c>
      <c r="IA44" s="15"/>
      <c r="IB44" s="15" t="e">
        <v>#N/A</v>
      </c>
      <c r="IC44" s="15" t="e">
        <v>#N/A</v>
      </c>
      <c r="ID44" s="15"/>
      <c r="IE44" s="15"/>
      <c r="IF44" s="15"/>
      <c r="IG44" s="15"/>
      <c r="IH44" s="15" t="e">
        <v>#N/A</v>
      </c>
      <c r="II44" s="15" t="e">
        <v>#N/A</v>
      </c>
      <c r="IJ44" s="15"/>
      <c r="IK44" s="15" t="e">
        <v>#N/A</v>
      </c>
      <c r="IL44" s="15" t="e">
        <v>#N/A</v>
      </c>
      <c r="IM44" s="15"/>
      <c r="IN44" s="15" t="e">
        <v>#N/A</v>
      </c>
      <c r="IO44" s="15" t="e">
        <v>#N/A</v>
      </c>
      <c r="IP44" s="15"/>
      <c r="IQ44" s="15" t="e">
        <v>#N/A</v>
      </c>
      <c r="IR44" s="15" t="e">
        <v>#N/A</v>
      </c>
      <c r="IS44" s="15"/>
      <c r="IT44" s="15" t="e">
        <v>#N/A</v>
      </c>
      <c r="IU44" s="15" t="e">
        <v>#N/A</v>
      </c>
      <c r="IV44" s="15"/>
      <c r="IW44" s="15" t="e">
        <v>#N/A</v>
      </c>
      <c r="IX44" s="15" t="e">
        <v>#N/A</v>
      </c>
      <c r="IY44" s="15"/>
      <c r="IZ44" s="15" t="e">
        <v>#N/A</v>
      </c>
      <c r="JA44" s="15" t="e">
        <v>#N/A</v>
      </c>
      <c r="JB44" s="15"/>
      <c r="JC44" s="15" t="e">
        <v>#N/A</v>
      </c>
      <c r="JD44" s="15" t="e">
        <v>#N/A</v>
      </c>
      <c r="JE44" s="15"/>
      <c r="JF44" s="15"/>
      <c r="JG44" s="15"/>
      <c r="JH44" s="15"/>
      <c r="JI44" s="15"/>
      <c r="JJ44" s="15"/>
      <c r="JK44" s="15"/>
      <c r="JL44" s="15"/>
      <c r="JM44" s="15"/>
      <c r="JN44" s="15"/>
      <c r="JO44" s="15"/>
      <c r="JP44" s="15"/>
      <c r="JQ44" s="15"/>
      <c r="JR44" s="15"/>
      <c r="JS44" s="15"/>
      <c r="JT44" s="15"/>
      <c r="JU44" s="15"/>
      <c r="JV44" s="15"/>
      <c r="JW44" s="37" t="e">
        <v>#N/A</v>
      </c>
      <c r="JX44" s="37" t="e">
        <f t="shared" si="0"/>
        <v>#N/A</v>
      </c>
    </row>
    <row r="45" spans="1:284" s="13" customFormat="1" ht="15" hidden="1" customHeight="1" x14ac:dyDescent="0.2">
      <c r="A45" s="13" t="s">
        <v>259</v>
      </c>
      <c r="B45" s="44" t="s">
        <v>258</v>
      </c>
      <c r="C45" s="13" t="s">
        <v>257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>
        <v>20</v>
      </c>
      <c r="AU45" s="15"/>
      <c r="AV45" s="15"/>
      <c r="AW45" s="15"/>
      <c r="AX45" s="15">
        <v>5</v>
      </c>
      <c r="AY45" s="15">
        <v>3.25</v>
      </c>
      <c r="AZ45" s="15"/>
      <c r="BA45" s="15">
        <v>5</v>
      </c>
      <c r="BB45" s="15">
        <v>6</v>
      </c>
      <c r="BC45" s="15"/>
      <c r="BD45" s="15">
        <v>5</v>
      </c>
      <c r="BE45" s="15">
        <v>4.55</v>
      </c>
      <c r="BF45" s="15"/>
      <c r="BG45" s="15">
        <v>5</v>
      </c>
      <c r="BH45" s="15">
        <v>3.5</v>
      </c>
      <c r="BI45" s="15"/>
      <c r="BJ45" s="15">
        <v>5</v>
      </c>
      <c r="BK45" s="15">
        <v>3.5</v>
      </c>
      <c r="BL45" s="15"/>
      <c r="BM45" s="15">
        <v>5</v>
      </c>
      <c r="BN45" s="15">
        <v>0</v>
      </c>
      <c r="BO45" s="15"/>
      <c r="BP45" s="15">
        <v>5</v>
      </c>
      <c r="BQ45" s="15">
        <v>3</v>
      </c>
      <c r="BR45" s="15"/>
      <c r="BS45" s="15">
        <v>5</v>
      </c>
      <c r="BT45" s="15">
        <v>0.9</v>
      </c>
      <c r="BU45" s="15"/>
      <c r="BV45" s="15">
        <v>4</v>
      </c>
      <c r="BW45" s="15">
        <v>1.2</v>
      </c>
      <c r="BX45" s="15">
        <v>20</v>
      </c>
      <c r="BY45" s="15">
        <v>1</v>
      </c>
      <c r="BZ45" s="15">
        <v>0</v>
      </c>
      <c r="CA45" s="15"/>
      <c r="CB45" s="15"/>
      <c r="CC45" s="15"/>
      <c r="CD45" s="15"/>
      <c r="CE45" s="15">
        <v>5</v>
      </c>
      <c r="CF45" s="15">
        <v>1.3</v>
      </c>
      <c r="CG45" s="15"/>
      <c r="CH45" s="15">
        <v>5</v>
      </c>
      <c r="CI45" s="15">
        <v>4.7</v>
      </c>
      <c r="CJ45" s="15"/>
      <c r="CK45" s="15">
        <v>5</v>
      </c>
      <c r="CL45" s="15">
        <v>5.5</v>
      </c>
      <c r="CM45" s="15"/>
      <c r="CN45" s="15">
        <v>5</v>
      </c>
      <c r="CO45" s="15">
        <v>3.25</v>
      </c>
      <c r="CP45" s="15"/>
      <c r="CQ45" s="15">
        <v>5</v>
      </c>
      <c r="CR45" s="15">
        <v>0</v>
      </c>
      <c r="CS45" s="15"/>
      <c r="CT45" s="15">
        <v>5</v>
      </c>
      <c r="CU45" s="15">
        <v>2.5</v>
      </c>
      <c r="CV45" s="15"/>
      <c r="CW45" s="15">
        <v>5</v>
      </c>
      <c r="CX45" s="15">
        <v>3.25</v>
      </c>
      <c r="CY45" s="15"/>
      <c r="CZ45" s="15">
        <v>5</v>
      </c>
      <c r="DA45" s="15">
        <v>6</v>
      </c>
      <c r="DB45" s="15"/>
      <c r="DC45" s="15">
        <v>5</v>
      </c>
      <c r="DD45" s="15">
        <v>11</v>
      </c>
      <c r="DE45" s="15"/>
      <c r="DF45" s="15">
        <v>5</v>
      </c>
      <c r="DG45" s="15">
        <v>8.5</v>
      </c>
      <c r="DH45" s="15"/>
      <c r="DI45" s="15">
        <v>5</v>
      </c>
      <c r="DJ45" s="15">
        <v>2.5</v>
      </c>
      <c r="DK45" s="15"/>
      <c r="DL45" s="15">
        <v>5</v>
      </c>
      <c r="DM45" s="15">
        <v>1.1000000000000001</v>
      </c>
      <c r="DN45" s="15"/>
      <c r="DO45" s="15">
        <v>5</v>
      </c>
      <c r="DP45" s="15">
        <v>1</v>
      </c>
      <c r="DQ45" s="15"/>
      <c r="DR45" s="15">
        <v>5</v>
      </c>
      <c r="DS45" s="15">
        <v>0</v>
      </c>
      <c r="DT45" s="15"/>
      <c r="DU45" s="15">
        <v>1</v>
      </c>
      <c r="DV45" s="15">
        <v>2.5</v>
      </c>
      <c r="DW45" s="15"/>
      <c r="DX45" s="15">
        <v>3</v>
      </c>
      <c r="DY45" s="15">
        <v>0</v>
      </c>
      <c r="DZ45" s="15"/>
      <c r="EA45" s="15"/>
      <c r="EB45" s="15"/>
      <c r="EC45" s="15"/>
      <c r="ED45" s="15"/>
      <c r="EE45" s="15"/>
      <c r="EF45" s="15"/>
      <c r="EG45" s="15" t="e">
        <v>#N/A</v>
      </c>
      <c r="EH45" s="15" t="e">
        <v>#N/A</v>
      </c>
      <c r="EI45" s="15"/>
      <c r="EJ45" s="15" t="e">
        <v>#N/A</v>
      </c>
      <c r="EK45" s="15" t="e">
        <v>#N/A</v>
      </c>
      <c r="EL45" s="15"/>
      <c r="EM45" s="15" t="e">
        <v>#N/A</v>
      </c>
      <c r="EN45" s="15" t="e">
        <v>#N/A</v>
      </c>
      <c r="EO45" s="15"/>
      <c r="EP45" s="15" t="e">
        <v>#N/A</v>
      </c>
      <c r="EQ45" s="15" t="e">
        <v>#N/A</v>
      </c>
      <c r="ER45" s="15"/>
      <c r="ES45" s="15" t="e">
        <v>#N/A</v>
      </c>
      <c r="ET45" s="15" t="e">
        <v>#N/A</v>
      </c>
      <c r="EU45" s="15"/>
      <c r="EV45" s="15" t="e">
        <v>#N/A</v>
      </c>
      <c r="EW45" s="15" t="e">
        <v>#N/A</v>
      </c>
      <c r="EX45" s="15"/>
      <c r="EY45" s="15" t="e">
        <v>#N/A</v>
      </c>
      <c r="EZ45" s="15" t="e">
        <v>#N/A</v>
      </c>
      <c r="FA45" s="15"/>
      <c r="FB45" s="15" t="e">
        <v>#N/A</v>
      </c>
      <c r="FC45" s="15" t="e">
        <v>#N/A</v>
      </c>
      <c r="FD45" s="15"/>
      <c r="FE45" s="15" t="e">
        <v>#N/A</v>
      </c>
      <c r="FF45" s="15" t="e">
        <v>#N/A</v>
      </c>
      <c r="FG45" s="15"/>
      <c r="FH45" s="15" t="e">
        <v>#N/A</v>
      </c>
      <c r="FI45" s="15" t="e">
        <v>#N/A</v>
      </c>
      <c r="FJ45" s="15"/>
      <c r="FK45" s="15" t="e">
        <v>#N/A</v>
      </c>
      <c r="FL45" s="15" t="e">
        <v>#N/A</v>
      </c>
      <c r="FM45" s="15"/>
      <c r="FN45" s="15" t="e">
        <v>#N/A</v>
      </c>
      <c r="FO45" s="15" t="e">
        <v>#N/A</v>
      </c>
      <c r="FP45" s="15"/>
      <c r="FQ45" s="15" t="e">
        <v>#N/A</v>
      </c>
      <c r="FR45" s="15" t="e">
        <v>#N/A</v>
      </c>
      <c r="FS45" s="15"/>
      <c r="FT45" s="15" t="e">
        <v>#N/A</v>
      </c>
      <c r="FU45" s="15" t="e">
        <v>#N/A</v>
      </c>
      <c r="FV45" s="15"/>
      <c r="FW45" s="15" t="e">
        <v>#N/A</v>
      </c>
      <c r="FX45" s="15" t="e">
        <v>#N/A</v>
      </c>
      <c r="FY45" s="15"/>
      <c r="FZ45" s="15" t="e">
        <v>#N/A</v>
      </c>
      <c r="GA45" s="15" t="e">
        <v>#N/A</v>
      </c>
      <c r="GB45" s="15"/>
      <c r="GC45" s="15" t="e">
        <v>#N/A</v>
      </c>
      <c r="GD45" s="15" t="e">
        <v>#N/A</v>
      </c>
      <c r="GE45" s="15"/>
      <c r="GF45" s="15" t="e">
        <v>#N/A</v>
      </c>
      <c r="GG45" s="15" t="e">
        <v>#N/A</v>
      </c>
      <c r="GH45" s="15"/>
      <c r="GI45" s="15" t="e">
        <v>#N/A</v>
      </c>
      <c r="GJ45" s="15" t="e">
        <v>#N/A</v>
      </c>
      <c r="GK45" s="15"/>
      <c r="GL45" s="15" t="e">
        <v>#N/A</v>
      </c>
      <c r="GM45" s="15" t="e">
        <v>#N/A</v>
      </c>
      <c r="GN45" s="15"/>
      <c r="GO45" s="15" t="e">
        <v>#N/A</v>
      </c>
      <c r="GP45" s="15" t="e">
        <v>#N/A</v>
      </c>
      <c r="GQ45" s="15"/>
      <c r="GR45" s="15" t="e">
        <v>#N/A</v>
      </c>
      <c r="GS45" s="15" t="e">
        <v>#N/A</v>
      </c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 t="e">
        <v>#N/A</v>
      </c>
      <c r="HH45" s="15" t="e">
        <v>#N/A</v>
      </c>
      <c r="HI45" s="15"/>
      <c r="HJ45" s="15" t="e">
        <v>#N/A</v>
      </c>
      <c r="HK45" s="15" t="e">
        <v>#N/A</v>
      </c>
      <c r="HL45" s="15"/>
      <c r="HM45" s="15" t="e">
        <v>#N/A</v>
      </c>
      <c r="HN45" s="15" t="e">
        <v>#N/A</v>
      </c>
      <c r="HO45" s="15"/>
      <c r="HP45" s="15"/>
      <c r="HQ45" s="15"/>
      <c r="HR45" s="15"/>
      <c r="HS45" s="15"/>
      <c r="HT45" s="15"/>
      <c r="HU45" s="15"/>
      <c r="HV45" s="15" t="e">
        <v>#N/A</v>
      </c>
      <c r="HW45" s="15" t="e">
        <v>#N/A</v>
      </c>
      <c r="HX45" s="15"/>
      <c r="HY45" s="15" t="e">
        <v>#N/A</v>
      </c>
      <c r="HZ45" s="15" t="e">
        <v>#N/A</v>
      </c>
      <c r="IA45" s="15"/>
      <c r="IB45" s="15" t="e">
        <v>#N/A</v>
      </c>
      <c r="IC45" s="15" t="e">
        <v>#N/A</v>
      </c>
      <c r="ID45" s="15"/>
      <c r="IE45" s="15"/>
      <c r="IF45" s="15"/>
      <c r="IG45" s="15"/>
      <c r="IH45" s="15" t="e">
        <v>#N/A</v>
      </c>
      <c r="II45" s="15" t="e">
        <v>#N/A</v>
      </c>
      <c r="IJ45" s="15"/>
      <c r="IK45" s="15" t="e">
        <v>#N/A</v>
      </c>
      <c r="IL45" s="15" t="e">
        <v>#N/A</v>
      </c>
      <c r="IM45" s="15"/>
      <c r="IN45" s="15" t="e">
        <v>#N/A</v>
      </c>
      <c r="IO45" s="15" t="e">
        <v>#N/A</v>
      </c>
      <c r="IP45" s="15"/>
      <c r="IQ45" s="15" t="e">
        <v>#N/A</v>
      </c>
      <c r="IR45" s="15" t="e">
        <v>#N/A</v>
      </c>
      <c r="IS45" s="15"/>
      <c r="IT45" s="15" t="e">
        <v>#N/A</v>
      </c>
      <c r="IU45" s="15" t="e">
        <v>#N/A</v>
      </c>
      <c r="IV45" s="15"/>
      <c r="IW45" s="15" t="e">
        <v>#N/A</v>
      </c>
      <c r="IX45" s="15" t="e">
        <v>#N/A</v>
      </c>
      <c r="IY45" s="15"/>
      <c r="IZ45" s="15" t="e">
        <v>#N/A</v>
      </c>
      <c r="JA45" s="15" t="e">
        <v>#N/A</v>
      </c>
      <c r="JB45" s="15"/>
      <c r="JC45" s="15" t="e">
        <v>#N/A</v>
      </c>
      <c r="JD45" s="15" t="e">
        <v>#N/A</v>
      </c>
      <c r="JE45" s="15"/>
      <c r="JF45" s="15"/>
      <c r="JG45" s="15"/>
      <c r="JH45" s="15"/>
      <c r="JI45" s="15"/>
      <c r="JJ45" s="15"/>
      <c r="JK45" s="15"/>
      <c r="JL45" s="15"/>
      <c r="JM45" s="15"/>
      <c r="JN45" s="15"/>
      <c r="JO45" s="15"/>
      <c r="JP45" s="15"/>
      <c r="JQ45" s="15"/>
      <c r="JR45" s="15"/>
      <c r="JS45" s="15"/>
      <c r="JT45" s="15"/>
      <c r="JU45" s="15"/>
      <c r="JV45" s="15"/>
      <c r="JW45" s="37" t="e">
        <v>#N/A</v>
      </c>
      <c r="JX45" s="37" t="e">
        <f t="shared" si="0"/>
        <v>#N/A</v>
      </c>
    </row>
    <row r="46" spans="1:284" s="13" customFormat="1" ht="15" hidden="1" customHeight="1" x14ac:dyDescent="0.2">
      <c r="A46" s="13" t="s">
        <v>234</v>
      </c>
      <c r="B46" s="44" t="s">
        <v>235</v>
      </c>
      <c r="C46" s="13" t="s">
        <v>236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>
        <v>5</v>
      </c>
      <c r="Q46" s="15"/>
      <c r="R46" s="15"/>
      <c r="S46" s="15"/>
      <c r="T46" s="15">
        <v>5</v>
      </c>
      <c r="U46" s="15">
        <v>0</v>
      </c>
      <c r="V46" s="15">
        <v>5</v>
      </c>
      <c r="W46" s="15"/>
      <c r="X46" s="15"/>
      <c r="Y46" s="15"/>
      <c r="Z46" s="15">
        <v>2</v>
      </c>
      <c r="AA46" s="15">
        <v>0</v>
      </c>
      <c r="AB46" s="15"/>
      <c r="AC46" s="15">
        <v>2</v>
      </c>
      <c r="AD46" s="15">
        <v>2</v>
      </c>
      <c r="AE46" s="15"/>
      <c r="AF46" s="15">
        <v>1</v>
      </c>
      <c r="AG46" s="15">
        <v>0</v>
      </c>
      <c r="AH46" s="15"/>
      <c r="AI46" s="15">
        <v>2</v>
      </c>
      <c r="AJ46" s="15">
        <v>0</v>
      </c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 t="e">
        <v>#N/A</v>
      </c>
      <c r="EH46" s="15" t="e">
        <v>#N/A</v>
      </c>
      <c r="EI46" s="15"/>
      <c r="EJ46" s="15" t="e">
        <v>#N/A</v>
      </c>
      <c r="EK46" s="15" t="e">
        <v>#N/A</v>
      </c>
      <c r="EL46" s="15"/>
      <c r="EM46" s="15" t="e">
        <v>#N/A</v>
      </c>
      <c r="EN46" s="15" t="e">
        <v>#N/A</v>
      </c>
      <c r="EO46" s="15"/>
      <c r="EP46" s="15" t="e">
        <v>#N/A</v>
      </c>
      <c r="EQ46" s="15" t="e">
        <v>#N/A</v>
      </c>
      <c r="ER46" s="15"/>
      <c r="ES46" s="15" t="e">
        <v>#N/A</v>
      </c>
      <c r="ET46" s="15" t="e">
        <v>#N/A</v>
      </c>
      <c r="EU46" s="15"/>
      <c r="EV46" s="15" t="e">
        <v>#N/A</v>
      </c>
      <c r="EW46" s="15" t="e">
        <v>#N/A</v>
      </c>
      <c r="EX46" s="15"/>
      <c r="EY46" s="15" t="e">
        <v>#N/A</v>
      </c>
      <c r="EZ46" s="15" t="e">
        <v>#N/A</v>
      </c>
      <c r="FA46" s="15"/>
      <c r="FB46" s="15" t="e">
        <v>#N/A</v>
      </c>
      <c r="FC46" s="15" t="e">
        <v>#N/A</v>
      </c>
      <c r="FD46" s="15"/>
      <c r="FE46" s="15" t="e">
        <v>#N/A</v>
      </c>
      <c r="FF46" s="15" t="e">
        <v>#N/A</v>
      </c>
      <c r="FG46" s="15"/>
      <c r="FH46" s="15" t="e">
        <v>#N/A</v>
      </c>
      <c r="FI46" s="15" t="e">
        <v>#N/A</v>
      </c>
      <c r="FJ46" s="15"/>
      <c r="FK46" s="15" t="e">
        <v>#N/A</v>
      </c>
      <c r="FL46" s="15" t="e">
        <v>#N/A</v>
      </c>
      <c r="FM46" s="15"/>
      <c r="FN46" s="15" t="e">
        <v>#N/A</v>
      </c>
      <c r="FO46" s="15" t="e">
        <v>#N/A</v>
      </c>
      <c r="FP46" s="15"/>
      <c r="FQ46" s="15" t="e">
        <v>#N/A</v>
      </c>
      <c r="FR46" s="15" t="e">
        <v>#N/A</v>
      </c>
      <c r="FS46" s="15"/>
      <c r="FT46" s="15" t="e">
        <v>#N/A</v>
      </c>
      <c r="FU46" s="15" t="e">
        <v>#N/A</v>
      </c>
      <c r="FV46" s="15"/>
      <c r="FW46" s="15" t="e">
        <v>#N/A</v>
      </c>
      <c r="FX46" s="15" t="e">
        <v>#N/A</v>
      </c>
      <c r="FY46" s="15"/>
      <c r="FZ46" s="15" t="e">
        <v>#N/A</v>
      </c>
      <c r="GA46" s="15" t="e">
        <v>#N/A</v>
      </c>
      <c r="GB46" s="15"/>
      <c r="GC46" s="15" t="e">
        <v>#N/A</v>
      </c>
      <c r="GD46" s="15" t="e">
        <v>#N/A</v>
      </c>
      <c r="GE46" s="15"/>
      <c r="GF46" s="15" t="e">
        <v>#N/A</v>
      </c>
      <c r="GG46" s="15" t="e">
        <v>#N/A</v>
      </c>
      <c r="GH46" s="15"/>
      <c r="GI46" s="15" t="e">
        <v>#N/A</v>
      </c>
      <c r="GJ46" s="15" t="e">
        <v>#N/A</v>
      </c>
      <c r="GK46" s="15"/>
      <c r="GL46" s="15" t="e">
        <v>#N/A</v>
      </c>
      <c r="GM46" s="15" t="e">
        <v>#N/A</v>
      </c>
      <c r="GN46" s="15"/>
      <c r="GO46" s="15" t="e">
        <v>#N/A</v>
      </c>
      <c r="GP46" s="15" t="e">
        <v>#N/A</v>
      </c>
      <c r="GQ46" s="15"/>
      <c r="GR46" s="15" t="e">
        <v>#N/A</v>
      </c>
      <c r="GS46" s="15" t="e">
        <v>#N/A</v>
      </c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 t="e">
        <v>#N/A</v>
      </c>
      <c r="HH46" s="15" t="e">
        <v>#N/A</v>
      </c>
      <c r="HI46" s="15"/>
      <c r="HJ46" s="15" t="e">
        <v>#N/A</v>
      </c>
      <c r="HK46" s="15" t="e">
        <v>#N/A</v>
      </c>
      <c r="HL46" s="15"/>
      <c r="HM46" s="15" t="e">
        <v>#N/A</v>
      </c>
      <c r="HN46" s="15" t="e">
        <v>#N/A</v>
      </c>
      <c r="HO46" s="15"/>
      <c r="HP46" s="15"/>
      <c r="HQ46" s="15"/>
      <c r="HR46" s="15"/>
      <c r="HS46" s="15"/>
      <c r="HT46" s="15"/>
      <c r="HU46" s="15"/>
      <c r="HV46" s="15" t="e">
        <v>#N/A</v>
      </c>
      <c r="HW46" s="15" t="e">
        <v>#N/A</v>
      </c>
      <c r="HX46" s="15"/>
      <c r="HY46" s="15" t="e">
        <v>#N/A</v>
      </c>
      <c r="HZ46" s="15" t="e">
        <v>#N/A</v>
      </c>
      <c r="IA46" s="15"/>
      <c r="IB46" s="15" t="e">
        <v>#N/A</v>
      </c>
      <c r="IC46" s="15" t="e">
        <v>#N/A</v>
      </c>
      <c r="ID46" s="15"/>
      <c r="IE46" s="15"/>
      <c r="IF46" s="15"/>
      <c r="IG46" s="15"/>
      <c r="IH46" s="15" t="e">
        <v>#N/A</v>
      </c>
      <c r="II46" s="15" t="e">
        <v>#N/A</v>
      </c>
      <c r="IJ46" s="15"/>
      <c r="IK46" s="15" t="e">
        <v>#N/A</v>
      </c>
      <c r="IL46" s="15" t="e">
        <v>#N/A</v>
      </c>
      <c r="IM46" s="15"/>
      <c r="IN46" s="15" t="e">
        <v>#N/A</v>
      </c>
      <c r="IO46" s="15" t="e">
        <v>#N/A</v>
      </c>
      <c r="IP46" s="15"/>
      <c r="IQ46" s="15" t="e">
        <v>#N/A</v>
      </c>
      <c r="IR46" s="15" t="e">
        <v>#N/A</v>
      </c>
      <c r="IS46" s="15"/>
      <c r="IT46" s="15" t="e">
        <v>#N/A</v>
      </c>
      <c r="IU46" s="15" t="e">
        <v>#N/A</v>
      </c>
      <c r="IV46" s="15"/>
      <c r="IW46" s="15" t="e">
        <v>#N/A</v>
      </c>
      <c r="IX46" s="15" t="e">
        <v>#N/A</v>
      </c>
      <c r="IY46" s="15"/>
      <c r="IZ46" s="15" t="e">
        <v>#N/A</v>
      </c>
      <c r="JA46" s="15" t="e">
        <v>#N/A</v>
      </c>
      <c r="JB46" s="15"/>
      <c r="JC46" s="15" t="e">
        <v>#N/A</v>
      </c>
      <c r="JD46" s="15" t="e">
        <v>#N/A</v>
      </c>
      <c r="JE46" s="15"/>
      <c r="JF46" s="15"/>
      <c r="JG46" s="15"/>
      <c r="JH46" s="15"/>
      <c r="JI46" s="15"/>
      <c r="JJ46" s="15"/>
      <c r="JK46" s="15"/>
      <c r="JL46" s="15"/>
      <c r="JM46" s="15"/>
      <c r="JN46" s="15"/>
      <c r="JO46" s="15"/>
      <c r="JP46" s="15"/>
      <c r="JQ46" s="15"/>
      <c r="JR46" s="15"/>
      <c r="JS46" s="15"/>
      <c r="JT46" s="15"/>
      <c r="JU46" s="15"/>
      <c r="JV46" s="15"/>
      <c r="JW46" s="37" t="e">
        <v>#N/A</v>
      </c>
      <c r="JX46" s="37" t="e">
        <f t="shared" si="0"/>
        <v>#N/A</v>
      </c>
    </row>
    <row r="47" spans="1:284" s="13" customFormat="1" ht="15" customHeight="1" x14ac:dyDescent="0.2">
      <c r="A47" s="13" t="s">
        <v>166</v>
      </c>
      <c r="B47" s="44" t="s">
        <v>39</v>
      </c>
      <c r="C47" s="13" t="s">
        <v>165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>
        <v>5</v>
      </c>
      <c r="AM47" s="15">
        <v>0</v>
      </c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  <c r="IW47" s="15"/>
      <c r="IX47" s="15"/>
      <c r="IY47" s="15"/>
      <c r="IZ47" s="15"/>
      <c r="JA47" s="15"/>
      <c r="JB47" s="15"/>
      <c r="JC47" s="15"/>
      <c r="JD47" s="15"/>
      <c r="JE47" s="15"/>
      <c r="JF47" s="15"/>
      <c r="JG47" s="15"/>
      <c r="JH47" s="15"/>
      <c r="JI47" s="15"/>
      <c r="JJ47" s="15"/>
      <c r="JK47" s="15"/>
      <c r="JL47" s="15"/>
      <c r="JM47" s="15"/>
      <c r="JN47" s="15"/>
      <c r="JO47" s="15"/>
      <c r="JP47" s="15"/>
      <c r="JQ47" s="15"/>
      <c r="JR47" s="15"/>
      <c r="JS47" s="15"/>
      <c r="JT47" s="15"/>
      <c r="JU47" s="15"/>
      <c r="JV47" s="15"/>
      <c r="JW47" s="37">
        <v>8</v>
      </c>
      <c r="JX47" s="37">
        <f t="shared" si="0"/>
        <v>8</v>
      </c>
    </row>
    <row r="48" spans="1:284" s="13" customFormat="1" ht="15" customHeight="1" x14ac:dyDescent="0.2">
      <c r="A48" s="13" t="s">
        <v>61</v>
      </c>
      <c r="B48" s="44" t="s">
        <v>32</v>
      </c>
      <c r="C48" s="13" t="s">
        <v>164</v>
      </c>
      <c r="D48" s="15"/>
      <c r="E48" s="15">
        <v>1</v>
      </c>
      <c r="F48" s="15">
        <v>0</v>
      </c>
      <c r="G48" s="15"/>
      <c r="H48" s="15">
        <v>2</v>
      </c>
      <c r="I48" s="15">
        <v>2.5</v>
      </c>
      <c r="J48" s="15"/>
      <c r="K48" s="15">
        <v>3</v>
      </c>
      <c r="L48" s="15">
        <v>2.25</v>
      </c>
      <c r="M48" s="15"/>
      <c r="N48" s="15">
        <v>5</v>
      </c>
      <c r="O48" s="15">
        <v>14</v>
      </c>
      <c r="P48" s="15"/>
      <c r="Q48" s="15">
        <v>1</v>
      </c>
      <c r="R48" s="15">
        <v>1</v>
      </c>
      <c r="S48" s="15"/>
      <c r="T48" s="15">
        <v>3</v>
      </c>
      <c r="U48" s="15">
        <v>4.5</v>
      </c>
      <c r="V48" s="15"/>
      <c r="W48" s="15"/>
      <c r="X48" s="15"/>
      <c r="Y48" s="15"/>
      <c r="Z48" s="15">
        <v>1</v>
      </c>
      <c r="AA48" s="15">
        <v>0</v>
      </c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>
        <v>1</v>
      </c>
      <c r="AM48" s="15">
        <v>0</v>
      </c>
      <c r="AN48" s="15"/>
      <c r="AO48" s="15"/>
      <c r="AP48" s="15"/>
      <c r="AQ48" s="15"/>
      <c r="AR48" s="15"/>
      <c r="AS48" s="15"/>
      <c r="AT48" s="15"/>
      <c r="AU48" s="15">
        <v>1</v>
      </c>
      <c r="AV48" s="15">
        <v>0</v>
      </c>
      <c r="AW48" s="15"/>
      <c r="AX48" s="15"/>
      <c r="AY48" s="15"/>
      <c r="AZ48" s="15"/>
      <c r="BA48" s="15">
        <v>1</v>
      </c>
      <c r="BB48" s="15">
        <v>0</v>
      </c>
      <c r="BC48" s="15"/>
      <c r="BD48" s="15">
        <v>1</v>
      </c>
      <c r="BE48" s="15">
        <v>0.8</v>
      </c>
      <c r="BF48" s="15"/>
      <c r="BG48" s="15"/>
      <c r="BH48" s="15"/>
      <c r="BI48" s="15"/>
      <c r="BJ48" s="15">
        <v>1</v>
      </c>
      <c r="BK48" s="15">
        <v>0</v>
      </c>
      <c r="BL48" s="15"/>
      <c r="BM48" s="15">
        <v>1</v>
      </c>
      <c r="BN48" s="15">
        <v>0</v>
      </c>
      <c r="BO48" s="15"/>
      <c r="BP48" s="15">
        <v>1</v>
      </c>
      <c r="BQ48" s="15">
        <v>0</v>
      </c>
      <c r="BR48" s="15"/>
      <c r="BS48" s="15">
        <v>2</v>
      </c>
      <c r="BT48" s="15">
        <v>2.25</v>
      </c>
      <c r="BU48" s="15"/>
      <c r="BV48" s="15">
        <v>1</v>
      </c>
      <c r="BW48" s="15">
        <v>0</v>
      </c>
      <c r="BX48" s="15"/>
      <c r="BY48" s="15">
        <v>1</v>
      </c>
      <c r="BZ48" s="15">
        <v>0</v>
      </c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>
        <v>1</v>
      </c>
      <c r="DV48" s="15">
        <v>0.6</v>
      </c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>
        <v>1</v>
      </c>
      <c r="FU48" s="15">
        <v>0</v>
      </c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  <c r="IV48" s="15"/>
      <c r="IW48" s="15"/>
      <c r="IX48" s="15"/>
      <c r="IY48" s="15"/>
      <c r="IZ48" s="15"/>
      <c r="JA48" s="15"/>
      <c r="JB48" s="15"/>
      <c r="JC48" s="15">
        <v>2</v>
      </c>
      <c r="JD48" s="15">
        <v>0</v>
      </c>
      <c r="JE48" s="15"/>
      <c r="JF48" s="15"/>
      <c r="JG48" s="15"/>
      <c r="JH48" s="15"/>
      <c r="JI48" s="15"/>
      <c r="JJ48" s="15"/>
      <c r="JK48" s="15"/>
      <c r="JL48" s="15"/>
      <c r="JM48" s="15"/>
      <c r="JN48" s="15"/>
      <c r="JO48" s="15"/>
      <c r="JP48" s="15"/>
      <c r="JQ48" s="15"/>
      <c r="JR48" s="15"/>
      <c r="JS48" s="15"/>
      <c r="JT48" s="15"/>
      <c r="JU48" s="15"/>
      <c r="JV48" s="15"/>
      <c r="JW48" s="37">
        <v>14.899999999999999</v>
      </c>
      <c r="JX48" s="37">
        <f t="shared" si="0"/>
        <v>14.899999999999999</v>
      </c>
    </row>
    <row r="49" spans="1:286" hidden="1" x14ac:dyDescent="0.25">
      <c r="A49" s="13" t="s">
        <v>98</v>
      </c>
      <c r="B49" s="44" t="s">
        <v>97</v>
      </c>
      <c r="C49" s="13" t="s">
        <v>163</v>
      </c>
      <c r="AC49" s="15">
        <v>1</v>
      </c>
      <c r="AD49" s="15">
        <v>0</v>
      </c>
      <c r="AO49" s="15">
        <v>2</v>
      </c>
      <c r="AP49" s="15">
        <v>0</v>
      </c>
      <c r="AR49" s="15">
        <v>1</v>
      </c>
      <c r="AS49" s="15">
        <v>0</v>
      </c>
      <c r="AU49" s="15">
        <v>1</v>
      </c>
      <c r="AV49" s="15">
        <v>0</v>
      </c>
      <c r="AX49" s="15">
        <v>1</v>
      </c>
      <c r="AY49" s="15">
        <v>0</v>
      </c>
      <c r="CW49" s="15">
        <v>1</v>
      </c>
      <c r="CX49" s="15">
        <v>0</v>
      </c>
      <c r="DI49" s="15">
        <v>1</v>
      </c>
      <c r="DJ49" s="15">
        <v>0</v>
      </c>
      <c r="DU49" s="15">
        <v>1</v>
      </c>
      <c r="DV49" s="15">
        <v>0</v>
      </c>
      <c r="GR49" s="15">
        <v>1</v>
      </c>
      <c r="GS49" s="15">
        <v>0</v>
      </c>
      <c r="HA49" s="15" t="e">
        <v>#N/A</v>
      </c>
      <c r="HB49" s="15" t="e">
        <v>#N/A</v>
      </c>
      <c r="HD49" s="15" t="e">
        <v>#N/A</v>
      </c>
      <c r="HE49" s="15" t="e">
        <v>#N/A</v>
      </c>
      <c r="HG49" s="15" t="e">
        <v>#N/A</v>
      </c>
      <c r="HH49" s="15" t="e">
        <v>#N/A</v>
      </c>
      <c r="HJ49" s="15" t="e">
        <v>#N/A</v>
      </c>
      <c r="HK49" s="15" t="e">
        <v>#N/A</v>
      </c>
      <c r="HM49" s="15" t="e">
        <v>#N/A</v>
      </c>
      <c r="HN49" s="15" t="e">
        <v>#N/A</v>
      </c>
      <c r="HP49" s="15" t="e">
        <v>#N/A</v>
      </c>
      <c r="HQ49" s="15" t="e">
        <v>#N/A</v>
      </c>
      <c r="HS49" s="15" t="e">
        <v>#N/A</v>
      </c>
      <c r="HT49" s="15" t="e">
        <v>#N/A</v>
      </c>
      <c r="HV49" s="15" t="e">
        <v>#N/A</v>
      </c>
      <c r="HW49" s="15" t="e">
        <v>#N/A</v>
      </c>
      <c r="HY49" s="15" t="e">
        <v>#N/A</v>
      </c>
      <c r="HZ49" s="15" t="e">
        <v>#N/A</v>
      </c>
      <c r="IB49" s="15" t="e">
        <v>#N/A</v>
      </c>
      <c r="IC49" s="15" t="e">
        <v>#N/A</v>
      </c>
      <c r="IE49" s="15" t="e">
        <v>#N/A</v>
      </c>
      <c r="IF49" s="15" t="e">
        <v>#N/A</v>
      </c>
      <c r="JC49" s="15" t="e">
        <v>#N/A</v>
      </c>
      <c r="JD49" s="15" t="e">
        <v>#N/A</v>
      </c>
      <c r="JW49" s="37" t="e">
        <v>#N/A</v>
      </c>
      <c r="JX49" s="37" t="e">
        <f t="shared" si="0"/>
        <v>#N/A</v>
      </c>
    </row>
    <row r="50" spans="1:286" hidden="1" x14ac:dyDescent="0.25">
      <c r="A50" s="13" t="s">
        <v>162</v>
      </c>
      <c r="B50" s="44" t="s">
        <v>41</v>
      </c>
      <c r="C50" s="13" t="s">
        <v>161</v>
      </c>
      <c r="D50" s="38">
        <v>-0.75</v>
      </c>
      <c r="EG50" s="15" t="e">
        <v>#N/A</v>
      </c>
      <c r="EH50" s="15" t="e">
        <v>#N/A</v>
      </c>
      <c r="EM50" s="15" t="e">
        <v>#N/A</v>
      </c>
      <c r="EN50" s="15" t="e">
        <v>#N/A</v>
      </c>
      <c r="EP50" s="15" t="e">
        <v>#N/A</v>
      </c>
      <c r="EQ50" s="15" t="e">
        <v>#N/A</v>
      </c>
      <c r="ES50" s="15" t="e">
        <v>#N/A</v>
      </c>
      <c r="ET50" s="15" t="e">
        <v>#N/A</v>
      </c>
      <c r="EV50" s="15" t="e">
        <v>#N/A</v>
      </c>
      <c r="EW50" s="15" t="e">
        <v>#N/A</v>
      </c>
      <c r="EY50" s="15" t="e">
        <v>#N/A</v>
      </c>
      <c r="EZ50" s="15" t="e">
        <v>#N/A</v>
      </c>
      <c r="FB50" s="15" t="e">
        <v>#N/A</v>
      </c>
      <c r="FC50" s="15" t="e">
        <v>#N/A</v>
      </c>
      <c r="FE50" s="15" t="e">
        <v>#N/A</v>
      </c>
      <c r="FF50" s="15" t="e">
        <v>#N/A</v>
      </c>
      <c r="FK50" s="15" t="e">
        <v>#N/A</v>
      </c>
      <c r="FL50" s="15" t="e">
        <v>#N/A</v>
      </c>
      <c r="FN50" s="15" t="e">
        <v>#N/A</v>
      </c>
      <c r="FO50" s="15" t="e">
        <v>#N/A</v>
      </c>
      <c r="FQ50" s="15" t="e">
        <v>#N/A</v>
      </c>
      <c r="FR50" s="15" t="e">
        <v>#N/A</v>
      </c>
      <c r="FT50" s="15" t="e">
        <v>#N/A</v>
      </c>
      <c r="FU50" s="15" t="e">
        <v>#N/A</v>
      </c>
      <c r="FW50" s="15" t="e">
        <v>#N/A</v>
      </c>
      <c r="FX50" s="15" t="e">
        <v>#N/A</v>
      </c>
      <c r="FZ50" s="15" t="e">
        <v>#N/A</v>
      </c>
      <c r="GA50" s="15" t="e">
        <v>#N/A</v>
      </c>
      <c r="GC50" s="15" t="e">
        <v>#N/A</v>
      </c>
      <c r="GD50" s="15" t="e">
        <v>#N/A</v>
      </c>
      <c r="GF50" s="15" t="e">
        <v>#N/A</v>
      </c>
      <c r="GG50" s="15" t="e">
        <v>#N/A</v>
      </c>
      <c r="GI50" s="15" t="e">
        <v>#N/A</v>
      </c>
      <c r="GJ50" s="15" t="e">
        <v>#N/A</v>
      </c>
      <c r="GL50" s="15" t="e">
        <v>#N/A</v>
      </c>
      <c r="GM50" s="15" t="e">
        <v>#N/A</v>
      </c>
      <c r="GO50" s="15" t="e">
        <v>#N/A</v>
      </c>
      <c r="GP50" s="15" t="e">
        <v>#N/A</v>
      </c>
      <c r="GR50" s="15" t="e">
        <v>#N/A</v>
      </c>
      <c r="GS50" s="15" t="e">
        <v>#N/A</v>
      </c>
      <c r="GU50" s="15" t="e">
        <v>#N/A</v>
      </c>
      <c r="GV50" s="15" t="e">
        <v>#N/A</v>
      </c>
      <c r="GX50" s="15" t="e">
        <v>#N/A</v>
      </c>
      <c r="GY50" s="15" t="e">
        <v>#N/A</v>
      </c>
      <c r="HA50" s="15" t="e">
        <v>#N/A</v>
      </c>
      <c r="HB50" s="15" t="e">
        <v>#N/A</v>
      </c>
      <c r="HD50" s="15" t="e">
        <v>#N/A</v>
      </c>
      <c r="HE50" s="15" t="e">
        <v>#N/A</v>
      </c>
      <c r="HG50" s="15" t="e">
        <v>#N/A</v>
      </c>
      <c r="HH50" s="15" t="e">
        <v>#N/A</v>
      </c>
      <c r="HJ50" s="15" t="e">
        <v>#N/A</v>
      </c>
      <c r="HK50" s="15" t="e">
        <v>#N/A</v>
      </c>
      <c r="HM50" s="15" t="e">
        <v>#N/A</v>
      </c>
      <c r="HN50" s="15" t="e">
        <v>#N/A</v>
      </c>
      <c r="HP50" s="15" t="e">
        <v>#N/A</v>
      </c>
      <c r="HQ50" s="15" t="e">
        <v>#N/A</v>
      </c>
      <c r="HS50" s="15" t="e">
        <v>#N/A</v>
      </c>
      <c r="HT50" s="15" t="e">
        <v>#N/A</v>
      </c>
      <c r="HV50" s="15" t="e">
        <v>#N/A</v>
      </c>
      <c r="HW50" s="15" t="e">
        <v>#N/A</v>
      </c>
      <c r="HY50" s="15" t="e">
        <v>#N/A</v>
      </c>
      <c r="HZ50" s="15" t="e">
        <v>#N/A</v>
      </c>
      <c r="IB50" s="15" t="e">
        <v>#N/A</v>
      </c>
      <c r="IC50" s="15" t="e">
        <v>#N/A</v>
      </c>
      <c r="IE50" s="15" t="e">
        <v>#N/A</v>
      </c>
      <c r="IF50" s="15" t="e">
        <v>#N/A</v>
      </c>
      <c r="JC50" s="15" t="e">
        <v>#N/A</v>
      </c>
      <c r="JD50" s="15" t="e">
        <v>#N/A</v>
      </c>
      <c r="JW50" s="37" t="e">
        <v>#N/A</v>
      </c>
      <c r="JX50" s="37" t="e">
        <f t="shared" si="0"/>
        <v>#N/A</v>
      </c>
    </row>
    <row r="51" spans="1:286" x14ac:dyDescent="0.25">
      <c r="A51" s="13" t="s">
        <v>66</v>
      </c>
      <c r="B51" s="44" t="s">
        <v>28</v>
      </c>
      <c r="C51" s="13" t="s">
        <v>136</v>
      </c>
      <c r="E51" s="15">
        <v>2</v>
      </c>
      <c r="F51" s="15">
        <v>0</v>
      </c>
      <c r="H51" s="15">
        <v>4</v>
      </c>
      <c r="I51" s="15">
        <v>0</v>
      </c>
      <c r="K51" s="15">
        <v>1</v>
      </c>
      <c r="L51" s="15">
        <v>2.5</v>
      </c>
      <c r="N51" s="15">
        <v>3</v>
      </c>
      <c r="O51" s="15">
        <v>0</v>
      </c>
      <c r="Q51" s="15">
        <v>2</v>
      </c>
      <c r="R51" s="15">
        <v>0</v>
      </c>
      <c r="T51" s="15">
        <v>1</v>
      </c>
      <c r="U51" s="15">
        <v>0</v>
      </c>
      <c r="W51" s="15">
        <v>1</v>
      </c>
      <c r="X51" s="15">
        <v>0.60000000000000009</v>
      </c>
      <c r="Z51" s="15">
        <v>1</v>
      </c>
      <c r="AA51" s="15">
        <v>0</v>
      </c>
      <c r="AC51" s="15">
        <v>2</v>
      </c>
      <c r="AD51" s="15">
        <v>0</v>
      </c>
      <c r="AF51" s="15">
        <v>1</v>
      </c>
      <c r="AG51" s="15">
        <v>0</v>
      </c>
      <c r="AI51" s="15">
        <v>1</v>
      </c>
      <c r="AJ51" s="15">
        <v>0</v>
      </c>
      <c r="AL51" s="15">
        <v>2</v>
      </c>
      <c r="AM51" s="15">
        <v>6.5</v>
      </c>
      <c r="AO51" s="15">
        <v>2</v>
      </c>
      <c r="AP51" s="15">
        <v>0</v>
      </c>
      <c r="AR51" s="15">
        <v>3</v>
      </c>
      <c r="AS51" s="15">
        <v>0</v>
      </c>
      <c r="AU51" s="15">
        <v>2</v>
      </c>
      <c r="AV51" s="15">
        <v>6</v>
      </c>
      <c r="AX51" s="15">
        <v>1</v>
      </c>
      <c r="AY51" s="15">
        <v>0</v>
      </c>
      <c r="BA51" s="15">
        <v>2</v>
      </c>
      <c r="BB51" s="15">
        <v>0</v>
      </c>
      <c r="BG51" s="15">
        <v>1</v>
      </c>
      <c r="BH51" s="15">
        <v>0</v>
      </c>
      <c r="BP51" s="15">
        <v>2</v>
      </c>
      <c r="BQ51" s="15">
        <v>0</v>
      </c>
      <c r="BS51" s="15">
        <v>1</v>
      </c>
      <c r="BT51" s="15">
        <v>0</v>
      </c>
      <c r="BV51" s="15">
        <v>2</v>
      </c>
      <c r="BW51" s="15">
        <v>0</v>
      </c>
      <c r="BY51" s="15">
        <v>2</v>
      </c>
      <c r="BZ51" s="15">
        <v>0</v>
      </c>
      <c r="CB51" s="15">
        <v>1</v>
      </c>
      <c r="CC51" s="15">
        <v>0.9</v>
      </c>
      <c r="CE51" s="15">
        <v>1</v>
      </c>
      <c r="CF51" s="15">
        <v>0</v>
      </c>
      <c r="CH51" s="15">
        <v>1</v>
      </c>
      <c r="CI51" s="15">
        <v>0</v>
      </c>
      <c r="CK51" s="15">
        <v>1</v>
      </c>
      <c r="CL51" s="15">
        <v>6</v>
      </c>
      <c r="CN51" s="15">
        <v>1</v>
      </c>
      <c r="CO51" s="15">
        <v>0</v>
      </c>
      <c r="CQ51" s="15">
        <v>1</v>
      </c>
      <c r="CR51" s="15">
        <v>0</v>
      </c>
      <c r="CT51" s="15">
        <v>1</v>
      </c>
      <c r="CU51" s="15">
        <v>0</v>
      </c>
      <c r="CW51" s="15">
        <v>1</v>
      </c>
      <c r="CX51" s="15">
        <v>1.3</v>
      </c>
      <c r="CZ51" s="15">
        <v>1</v>
      </c>
      <c r="DA51" s="15">
        <v>0</v>
      </c>
      <c r="DC51" s="15">
        <v>1</v>
      </c>
      <c r="DD51" s="15">
        <v>0</v>
      </c>
      <c r="DI51" s="15">
        <v>1</v>
      </c>
      <c r="DJ51" s="15">
        <v>0</v>
      </c>
      <c r="DL51" s="15">
        <v>1</v>
      </c>
      <c r="DM51" s="15">
        <v>0</v>
      </c>
      <c r="DR51" s="15">
        <v>1</v>
      </c>
      <c r="DS51" s="15">
        <v>0.8</v>
      </c>
      <c r="DU51" s="15">
        <v>1</v>
      </c>
      <c r="DV51" s="15">
        <v>0</v>
      </c>
      <c r="DX51" s="15">
        <v>1</v>
      </c>
      <c r="DY51" s="15">
        <v>0</v>
      </c>
      <c r="EG51" s="15">
        <v>1</v>
      </c>
      <c r="EH51" s="15">
        <v>0</v>
      </c>
      <c r="EM51" s="15">
        <v>1</v>
      </c>
      <c r="EN51" s="15">
        <v>0</v>
      </c>
      <c r="EP51" s="15">
        <v>1</v>
      </c>
      <c r="EQ51" s="15">
        <v>0</v>
      </c>
      <c r="ES51" s="15">
        <v>1</v>
      </c>
      <c r="ET51" s="15">
        <v>0</v>
      </c>
      <c r="EV51" s="15">
        <v>1</v>
      </c>
      <c r="EW51" s="15">
        <v>1.4</v>
      </c>
      <c r="EY51" s="15">
        <v>1</v>
      </c>
      <c r="EZ51" s="15">
        <v>0</v>
      </c>
      <c r="FB51" s="15">
        <v>1</v>
      </c>
      <c r="FC51" s="15">
        <v>0</v>
      </c>
      <c r="FE51" s="15">
        <v>1</v>
      </c>
      <c r="FF51" s="15">
        <v>0</v>
      </c>
      <c r="FK51" s="15">
        <v>2</v>
      </c>
      <c r="FL51" s="15">
        <v>0</v>
      </c>
      <c r="FN51" s="15">
        <v>2</v>
      </c>
      <c r="FO51" s="15">
        <v>0</v>
      </c>
      <c r="FQ51" s="15">
        <v>2</v>
      </c>
      <c r="FR51" s="15">
        <v>4.5</v>
      </c>
      <c r="FT51" s="15">
        <v>2</v>
      </c>
      <c r="FU51" s="15">
        <v>0</v>
      </c>
      <c r="FW51" s="15">
        <v>3</v>
      </c>
      <c r="FX51" s="15">
        <v>1.4000000000000001</v>
      </c>
      <c r="FZ51" s="15">
        <v>3</v>
      </c>
      <c r="GA51" s="15">
        <v>1.5</v>
      </c>
      <c r="GC51" s="15">
        <v>3</v>
      </c>
      <c r="GD51" s="15">
        <v>0</v>
      </c>
      <c r="GF51" s="15">
        <v>3</v>
      </c>
      <c r="GG51" s="15">
        <v>3.75</v>
      </c>
      <c r="GI51" s="15">
        <v>2</v>
      </c>
      <c r="GJ51" s="15">
        <v>6.5</v>
      </c>
      <c r="GL51" s="15">
        <v>1</v>
      </c>
      <c r="GM51" s="15">
        <v>0</v>
      </c>
      <c r="GO51" s="15">
        <v>1</v>
      </c>
      <c r="GP51" s="15">
        <v>0</v>
      </c>
      <c r="GR51" s="15">
        <v>3</v>
      </c>
      <c r="GS51" s="15">
        <v>0</v>
      </c>
      <c r="GU51" s="15">
        <v>2</v>
      </c>
      <c r="GV51" s="15">
        <v>0</v>
      </c>
      <c r="GX51" s="15">
        <v>2</v>
      </c>
      <c r="GY51" s="15">
        <v>8.5</v>
      </c>
      <c r="HA51" s="15">
        <v>2</v>
      </c>
      <c r="HB51" s="15">
        <v>2.5</v>
      </c>
      <c r="HD51" s="15">
        <v>2</v>
      </c>
      <c r="HE51" s="15">
        <v>0</v>
      </c>
      <c r="HG51" s="15">
        <v>3</v>
      </c>
      <c r="HH51" s="15">
        <v>2</v>
      </c>
      <c r="HJ51" s="15">
        <v>5</v>
      </c>
      <c r="HK51" s="15">
        <v>0</v>
      </c>
      <c r="HM51" s="15">
        <v>1</v>
      </c>
      <c r="HN51" s="15">
        <v>0</v>
      </c>
      <c r="HP51" s="15">
        <v>2</v>
      </c>
      <c r="HQ51" s="15">
        <v>0</v>
      </c>
      <c r="HS51" s="15">
        <v>1</v>
      </c>
      <c r="HT51" s="15">
        <v>0</v>
      </c>
      <c r="HV51" s="15">
        <v>2</v>
      </c>
      <c r="HW51" s="15">
        <v>0</v>
      </c>
      <c r="HY51" s="15">
        <v>3</v>
      </c>
      <c r="HZ51" s="15">
        <v>0</v>
      </c>
      <c r="IB51" s="15">
        <v>2</v>
      </c>
      <c r="IC51" s="15">
        <v>0</v>
      </c>
      <c r="IE51" s="15">
        <v>1</v>
      </c>
      <c r="IF51" s="15">
        <v>0</v>
      </c>
      <c r="JW51" s="37">
        <v>0.75</v>
      </c>
      <c r="JX51" s="37">
        <f t="shared" si="0"/>
        <v>0.75</v>
      </c>
    </row>
    <row r="52" spans="1:286" x14ac:dyDescent="0.25">
      <c r="A52" s="13" t="s">
        <v>333</v>
      </c>
      <c r="B52" s="44" t="s">
        <v>332</v>
      </c>
      <c r="C52" s="13" t="s">
        <v>331</v>
      </c>
      <c r="HL52" s="15">
        <v>10</v>
      </c>
      <c r="HP52" s="15">
        <v>5</v>
      </c>
      <c r="HQ52" s="15">
        <v>0</v>
      </c>
      <c r="HS52" s="15">
        <v>5</v>
      </c>
      <c r="HT52" s="15">
        <v>7</v>
      </c>
      <c r="HU52" s="15">
        <v>10</v>
      </c>
      <c r="HV52" s="15">
        <v>5</v>
      </c>
      <c r="HW52" s="15">
        <v>0</v>
      </c>
      <c r="HY52" s="15">
        <v>5</v>
      </c>
      <c r="HZ52" s="15">
        <v>3</v>
      </c>
      <c r="IB52" s="15">
        <v>3</v>
      </c>
      <c r="IC52" s="15">
        <v>0</v>
      </c>
      <c r="IE52" s="15">
        <v>3</v>
      </c>
      <c r="IF52" s="15">
        <v>0</v>
      </c>
      <c r="IH52" s="15">
        <v>1</v>
      </c>
      <c r="II52" s="15">
        <v>1.1000000000000001</v>
      </c>
      <c r="IK52" s="15">
        <v>1</v>
      </c>
      <c r="IL52" s="15">
        <v>0</v>
      </c>
      <c r="IN52" s="15">
        <v>2</v>
      </c>
      <c r="IO52" s="15">
        <v>5</v>
      </c>
      <c r="IQ52" s="15">
        <v>2</v>
      </c>
      <c r="IR52" s="15">
        <v>0</v>
      </c>
      <c r="IT52" s="15">
        <v>1</v>
      </c>
      <c r="IU52" s="15">
        <v>0</v>
      </c>
      <c r="IW52" s="15">
        <v>2</v>
      </c>
      <c r="IX52" s="15">
        <v>0</v>
      </c>
      <c r="IZ52" s="15">
        <v>1</v>
      </c>
      <c r="JA52" s="15">
        <v>0</v>
      </c>
      <c r="JW52" s="37">
        <v>9.9999999999999645E-2</v>
      </c>
      <c r="JX52" s="37">
        <f t="shared" si="0"/>
        <v>9.9999999999999645E-2</v>
      </c>
    </row>
    <row r="53" spans="1:286" hidden="1" x14ac:dyDescent="0.25">
      <c r="A53" s="13" t="s">
        <v>160</v>
      </c>
      <c r="B53" s="44" t="s">
        <v>33</v>
      </c>
      <c r="C53" s="13" t="s">
        <v>159</v>
      </c>
      <c r="EG53" s="15" t="e">
        <v>#N/A</v>
      </c>
      <c r="EH53" s="15" t="e">
        <v>#N/A</v>
      </c>
      <c r="EJ53" s="15" t="e">
        <v>#N/A</v>
      </c>
      <c r="EK53" s="15" t="e">
        <v>#N/A</v>
      </c>
      <c r="EM53" s="15" t="e">
        <v>#N/A</v>
      </c>
      <c r="EN53" s="15" t="e">
        <v>#N/A</v>
      </c>
      <c r="EP53" s="15" t="e">
        <v>#N/A</v>
      </c>
      <c r="EQ53" s="15" t="e">
        <v>#N/A</v>
      </c>
      <c r="ES53" s="15" t="e">
        <v>#N/A</v>
      </c>
      <c r="ET53" s="15" t="e">
        <v>#N/A</v>
      </c>
      <c r="EV53" s="15" t="e">
        <v>#N/A</v>
      </c>
      <c r="EW53" s="15" t="e">
        <v>#N/A</v>
      </c>
      <c r="EY53" s="15" t="e">
        <v>#N/A</v>
      </c>
      <c r="EZ53" s="15" t="e">
        <v>#N/A</v>
      </c>
      <c r="FB53" s="15" t="e">
        <v>#N/A</v>
      </c>
      <c r="FC53" s="15" t="e">
        <v>#N/A</v>
      </c>
      <c r="FE53" s="15" t="e">
        <v>#N/A</v>
      </c>
      <c r="FF53" s="15" t="e">
        <v>#N/A</v>
      </c>
      <c r="FK53" s="15" t="e">
        <v>#N/A</v>
      </c>
      <c r="FL53" s="15" t="e">
        <v>#N/A</v>
      </c>
      <c r="FN53" s="15" t="e">
        <v>#N/A</v>
      </c>
      <c r="FO53" s="15" t="e">
        <v>#N/A</v>
      </c>
      <c r="FQ53" s="15" t="e">
        <v>#N/A</v>
      </c>
      <c r="FR53" s="15" t="e">
        <v>#N/A</v>
      </c>
      <c r="FT53" s="15" t="e">
        <v>#N/A</v>
      </c>
      <c r="FU53" s="15" t="e">
        <v>#N/A</v>
      </c>
      <c r="FW53" s="15" t="e">
        <v>#N/A</v>
      </c>
      <c r="FX53" s="15" t="e">
        <v>#N/A</v>
      </c>
      <c r="FZ53" s="15" t="e">
        <v>#N/A</v>
      </c>
      <c r="GA53" s="15" t="e">
        <v>#N/A</v>
      </c>
      <c r="GC53" s="15" t="e">
        <v>#N/A</v>
      </c>
      <c r="GD53" s="15" t="e">
        <v>#N/A</v>
      </c>
      <c r="GF53" s="15" t="e">
        <v>#N/A</v>
      </c>
      <c r="GG53" s="15" t="e">
        <v>#N/A</v>
      </c>
      <c r="GI53" s="15" t="e">
        <v>#N/A</v>
      </c>
      <c r="GJ53" s="15" t="e">
        <v>#N/A</v>
      </c>
      <c r="GL53" s="15" t="e">
        <v>#N/A</v>
      </c>
      <c r="GM53" s="15" t="e">
        <v>#N/A</v>
      </c>
      <c r="GO53" s="15" t="e">
        <v>#N/A</v>
      </c>
      <c r="GP53" s="15" t="e">
        <v>#N/A</v>
      </c>
      <c r="GR53" s="15" t="e">
        <v>#N/A</v>
      </c>
      <c r="GS53" s="15" t="e">
        <v>#N/A</v>
      </c>
      <c r="GU53" s="15" t="e">
        <v>#N/A</v>
      </c>
      <c r="GV53" s="15" t="e">
        <v>#N/A</v>
      </c>
      <c r="GX53" s="15" t="e">
        <v>#N/A</v>
      </c>
      <c r="GY53" s="15" t="e">
        <v>#N/A</v>
      </c>
      <c r="HA53" s="15" t="e">
        <v>#N/A</v>
      </c>
      <c r="HB53" s="15" t="e">
        <v>#N/A</v>
      </c>
      <c r="HD53" s="15" t="e">
        <v>#N/A</v>
      </c>
      <c r="HE53" s="15" t="e">
        <v>#N/A</v>
      </c>
      <c r="HG53" s="15" t="e">
        <v>#N/A</v>
      </c>
      <c r="HH53" s="15" t="e">
        <v>#N/A</v>
      </c>
      <c r="HJ53" s="15" t="e">
        <v>#N/A</v>
      </c>
      <c r="HK53" s="15" t="e">
        <v>#N/A</v>
      </c>
      <c r="HM53" s="15" t="e">
        <v>#N/A</v>
      </c>
      <c r="HN53" s="15" t="e">
        <v>#N/A</v>
      </c>
      <c r="HP53" s="15" t="e">
        <v>#N/A</v>
      </c>
      <c r="HQ53" s="15" t="e">
        <v>#N/A</v>
      </c>
      <c r="HS53" s="15" t="e">
        <v>#N/A</v>
      </c>
      <c r="HT53" s="15" t="e">
        <v>#N/A</v>
      </c>
      <c r="HV53" s="15" t="e">
        <v>#N/A</v>
      </c>
      <c r="HW53" s="15" t="e">
        <v>#N/A</v>
      </c>
      <c r="HY53" s="15" t="e">
        <v>#N/A</v>
      </c>
      <c r="HZ53" s="15" t="e">
        <v>#N/A</v>
      </c>
      <c r="IB53" s="15" t="e">
        <v>#N/A</v>
      </c>
      <c r="IC53" s="15" t="e">
        <v>#N/A</v>
      </c>
      <c r="IE53" s="15" t="e">
        <v>#N/A</v>
      </c>
      <c r="IF53" s="15" t="e">
        <v>#N/A</v>
      </c>
      <c r="IH53" s="15" t="e">
        <v>#N/A</v>
      </c>
      <c r="II53" s="15" t="e">
        <v>#N/A</v>
      </c>
      <c r="IK53" s="15" t="e">
        <v>#N/A</v>
      </c>
      <c r="IL53" s="15" t="e">
        <v>#N/A</v>
      </c>
      <c r="IN53" s="15" t="e">
        <v>#N/A</v>
      </c>
      <c r="IO53" s="15" t="e">
        <v>#N/A</v>
      </c>
      <c r="IQ53" s="15" t="e">
        <v>#N/A</v>
      </c>
      <c r="IR53" s="15" t="e">
        <v>#N/A</v>
      </c>
      <c r="IT53" s="15" t="e">
        <v>#N/A</v>
      </c>
      <c r="IU53" s="15" t="e">
        <v>#N/A</v>
      </c>
      <c r="IW53" s="15" t="e">
        <v>#N/A</v>
      </c>
      <c r="IX53" s="15" t="e">
        <v>#N/A</v>
      </c>
      <c r="IZ53" s="15" t="e">
        <v>#N/A</v>
      </c>
      <c r="JA53" s="15" t="e">
        <v>#N/A</v>
      </c>
      <c r="JW53" s="37" t="e">
        <v>#N/A</v>
      </c>
      <c r="JX53" s="37" t="e">
        <f t="shared" si="0"/>
        <v>#N/A</v>
      </c>
    </row>
    <row r="54" spans="1:286" hidden="1" x14ac:dyDescent="0.25">
      <c r="A54" s="13" t="s">
        <v>67</v>
      </c>
      <c r="B54" s="44" t="s">
        <v>6</v>
      </c>
      <c r="C54" s="13" t="s">
        <v>158</v>
      </c>
      <c r="E54" s="15">
        <v>1</v>
      </c>
      <c r="F54" s="15">
        <v>0</v>
      </c>
      <c r="H54" s="15">
        <v>4</v>
      </c>
      <c r="I54" s="15">
        <v>0</v>
      </c>
      <c r="N54" s="15">
        <v>1</v>
      </c>
      <c r="O54" s="15">
        <v>0</v>
      </c>
      <c r="EG54" s="15" t="e">
        <v>#N/A</v>
      </c>
      <c r="EH54" s="15" t="e">
        <v>#N/A</v>
      </c>
      <c r="EJ54" s="15" t="e">
        <v>#N/A</v>
      </c>
      <c r="EK54" s="15" t="e">
        <v>#N/A</v>
      </c>
      <c r="EM54" s="15" t="e">
        <v>#N/A</v>
      </c>
      <c r="EN54" s="15" t="e">
        <v>#N/A</v>
      </c>
      <c r="EP54" s="15" t="e">
        <v>#N/A</v>
      </c>
      <c r="EQ54" s="15" t="e">
        <v>#N/A</v>
      </c>
      <c r="ES54" s="15" t="e">
        <v>#N/A</v>
      </c>
      <c r="ET54" s="15" t="e">
        <v>#N/A</v>
      </c>
      <c r="EV54" s="15" t="e">
        <v>#N/A</v>
      </c>
      <c r="EW54" s="15" t="e">
        <v>#N/A</v>
      </c>
      <c r="EY54" s="15" t="e">
        <v>#N/A</v>
      </c>
      <c r="EZ54" s="15" t="e">
        <v>#N/A</v>
      </c>
      <c r="FB54" s="15" t="e">
        <v>#N/A</v>
      </c>
      <c r="FC54" s="15" t="e">
        <v>#N/A</v>
      </c>
      <c r="FE54" s="15" t="e">
        <v>#N/A</v>
      </c>
      <c r="FF54" s="15" t="e">
        <v>#N/A</v>
      </c>
      <c r="FK54" s="15" t="e">
        <v>#N/A</v>
      </c>
      <c r="FL54" s="15" t="e">
        <v>#N/A</v>
      </c>
      <c r="FN54" s="15" t="e">
        <v>#N/A</v>
      </c>
      <c r="FO54" s="15" t="e">
        <v>#N/A</v>
      </c>
      <c r="FQ54" s="15" t="e">
        <v>#N/A</v>
      </c>
      <c r="FR54" s="15" t="e">
        <v>#N/A</v>
      </c>
      <c r="FT54" s="15" t="e">
        <v>#N/A</v>
      </c>
      <c r="FU54" s="15" t="e">
        <v>#N/A</v>
      </c>
      <c r="FW54" s="15" t="e">
        <v>#N/A</v>
      </c>
      <c r="FX54" s="15" t="e">
        <v>#N/A</v>
      </c>
      <c r="FZ54" s="15" t="e">
        <v>#N/A</v>
      </c>
      <c r="GA54" s="15" t="e">
        <v>#N/A</v>
      </c>
      <c r="GC54" s="15" t="e">
        <v>#N/A</v>
      </c>
      <c r="GD54" s="15" t="e">
        <v>#N/A</v>
      </c>
      <c r="GF54" s="15" t="e">
        <v>#N/A</v>
      </c>
      <c r="GG54" s="15" t="e">
        <v>#N/A</v>
      </c>
      <c r="GI54" s="15" t="e">
        <v>#N/A</v>
      </c>
      <c r="GJ54" s="15" t="e">
        <v>#N/A</v>
      </c>
      <c r="GL54" s="15" t="e">
        <v>#N/A</v>
      </c>
      <c r="GM54" s="15" t="e">
        <v>#N/A</v>
      </c>
      <c r="GO54" s="15" t="e">
        <v>#N/A</v>
      </c>
      <c r="GP54" s="15" t="e">
        <v>#N/A</v>
      </c>
      <c r="GR54" s="15" t="e">
        <v>#N/A</v>
      </c>
      <c r="GS54" s="15" t="e">
        <v>#N/A</v>
      </c>
      <c r="GU54" s="15" t="e">
        <v>#N/A</v>
      </c>
      <c r="GV54" s="15" t="e">
        <v>#N/A</v>
      </c>
      <c r="GX54" s="15" t="e">
        <v>#N/A</v>
      </c>
      <c r="GY54" s="15" t="e">
        <v>#N/A</v>
      </c>
      <c r="HA54" s="15" t="e">
        <v>#N/A</v>
      </c>
      <c r="HB54" s="15" t="e">
        <v>#N/A</v>
      </c>
      <c r="HD54" s="15" t="e">
        <v>#N/A</v>
      </c>
      <c r="HE54" s="15" t="e">
        <v>#N/A</v>
      </c>
      <c r="HG54" s="15" t="e">
        <v>#N/A</v>
      </c>
      <c r="HH54" s="15" t="e">
        <v>#N/A</v>
      </c>
      <c r="HJ54" s="15" t="e">
        <v>#N/A</v>
      </c>
      <c r="HK54" s="15" t="e">
        <v>#N/A</v>
      </c>
      <c r="HM54" s="15" t="e">
        <v>#N/A</v>
      </c>
      <c r="HN54" s="15" t="e">
        <v>#N/A</v>
      </c>
      <c r="HP54" s="15" t="e">
        <v>#N/A</v>
      </c>
      <c r="HQ54" s="15" t="e">
        <v>#N/A</v>
      </c>
      <c r="HS54" s="15" t="e">
        <v>#N/A</v>
      </c>
      <c r="HT54" s="15" t="e">
        <v>#N/A</v>
      </c>
      <c r="HV54" s="15" t="e">
        <v>#N/A</v>
      </c>
      <c r="HW54" s="15" t="e">
        <v>#N/A</v>
      </c>
      <c r="HY54" s="15" t="e">
        <v>#N/A</v>
      </c>
      <c r="HZ54" s="15" t="e">
        <v>#N/A</v>
      </c>
      <c r="IB54" s="15" t="e">
        <v>#N/A</v>
      </c>
      <c r="IC54" s="15" t="e">
        <v>#N/A</v>
      </c>
      <c r="IE54" s="15" t="e">
        <v>#N/A</v>
      </c>
      <c r="IF54" s="15" t="e">
        <v>#N/A</v>
      </c>
      <c r="IH54" s="15" t="e">
        <v>#N/A</v>
      </c>
      <c r="II54" s="15" t="e">
        <v>#N/A</v>
      </c>
      <c r="IK54" s="15" t="e">
        <v>#N/A</v>
      </c>
      <c r="IL54" s="15" t="e">
        <v>#N/A</v>
      </c>
      <c r="IN54" s="15" t="e">
        <v>#N/A</v>
      </c>
      <c r="IO54" s="15" t="e">
        <v>#N/A</v>
      </c>
      <c r="IQ54" s="15" t="e">
        <v>#N/A</v>
      </c>
      <c r="IR54" s="15" t="e">
        <v>#N/A</v>
      </c>
      <c r="IT54" s="15" t="e">
        <v>#N/A</v>
      </c>
      <c r="IU54" s="15" t="e">
        <v>#N/A</v>
      </c>
      <c r="IW54" s="15" t="e">
        <v>#N/A</v>
      </c>
      <c r="IX54" s="15" t="e">
        <v>#N/A</v>
      </c>
      <c r="IZ54" s="15" t="e">
        <v>#N/A</v>
      </c>
      <c r="JA54" s="15" t="e">
        <v>#N/A</v>
      </c>
      <c r="JW54" s="37" t="e">
        <v>#N/A</v>
      </c>
      <c r="JX54" s="37" t="e">
        <f t="shared" si="0"/>
        <v>#N/A</v>
      </c>
    </row>
    <row r="55" spans="1:286" hidden="1" x14ac:dyDescent="0.25">
      <c r="A55" s="13" t="s">
        <v>59</v>
      </c>
      <c r="B55" s="44" t="s">
        <v>15</v>
      </c>
      <c r="C55" s="13" t="s">
        <v>157</v>
      </c>
      <c r="E55" s="15">
        <v>3</v>
      </c>
      <c r="F55" s="15">
        <v>0</v>
      </c>
      <c r="H55" s="15">
        <v>3</v>
      </c>
      <c r="I55" s="15">
        <v>0</v>
      </c>
      <c r="K55" s="15">
        <v>4</v>
      </c>
      <c r="L55" s="15">
        <v>1.3</v>
      </c>
      <c r="N55" s="15">
        <v>5</v>
      </c>
      <c r="O55" s="15">
        <v>0</v>
      </c>
      <c r="EG55" s="15" t="e">
        <v>#N/A</v>
      </c>
      <c r="EH55" s="15" t="e">
        <v>#N/A</v>
      </c>
      <c r="EJ55" s="15" t="e">
        <v>#N/A</v>
      </c>
      <c r="EK55" s="15" t="e">
        <v>#N/A</v>
      </c>
      <c r="EM55" s="15" t="e">
        <v>#N/A</v>
      </c>
      <c r="EN55" s="15" t="e">
        <v>#N/A</v>
      </c>
      <c r="EP55" s="15" t="e">
        <v>#N/A</v>
      </c>
      <c r="EQ55" s="15" t="e">
        <v>#N/A</v>
      </c>
      <c r="ES55" s="15" t="e">
        <v>#N/A</v>
      </c>
      <c r="ET55" s="15" t="e">
        <v>#N/A</v>
      </c>
      <c r="EV55" s="15" t="e">
        <v>#N/A</v>
      </c>
      <c r="EW55" s="15" t="e">
        <v>#N/A</v>
      </c>
      <c r="EY55" s="15" t="e">
        <v>#N/A</v>
      </c>
      <c r="EZ55" s="15" t="e">
        <v>#N/A</v>
      </c>
      <c r="FB55" s="15" t="e">
        <v>#N/A</v>
      </c>
      <c r="FC55" s="15" t="e">
        <v>#N/A</v>
      </c>
      <c r="FE55" s="15" t="e">
        <v>#N/A</v>
      </c>
      <c r="FF55" s="15" t="e">
        <v>#N/A</v>
      </c>
      <c r="FK55" s="15" t="e">
        <v>#N/A</v>
      </c>
      <c r="FL55" s="15" t="e">
        <v>#N/A</v>
      </c>
      <c r="FN55" s="15" t="e">
        <v>#N/A</v>
      </c>
      <c r="FO55" s="15" t="e">
        <v>#N/A</v>
      </c>
      <c r="FQ55" s="15" t="e">
        <v>#N/A</v>
      </c>
      <c r="FR55" s="15" t="e">
        <v>#N/A</v>
      </c>
      <c r="FT55" s="15" t="e">
        <v>#N/A</v>
      </c>
      <c r="FU55" s="15" t="e">
        <v>#N/A</v>
      </c>
      <c r="FW55" s="15" t="e">
        <v>#N/A</v>
      </c>
      <c r="FX55" s="15" t="e">
        <v>#N/A</v>
      </c>
      <c r="FZ55" s="15" t="e">
        <v>#N/A</v>
      </c>
      <c r="GA55" s="15" t="e">
        <v>#N/A</v>
      </c>
      <c r="GC55" s="15" t="e">
        <v>#N/A</v>
      </c>
      <c r="GD55" s="15" t="e">
        <v>#N/A</v>
      </c>
      <c r="GF55" s="15" t="e">
        <v>#N/A</v>
      </c>
      <c r="GG55" s="15" t="e">
        <v>#N/A</v>
      </c>
      <c r="GI55" s="15" t="e">
        <v>#N/A</v>
      </c>
      <c r="GJ55" s="15" t="e">
        <v>#N/A</v>
      </c>
      <c r="GL55" s="15" t="e">
        <v>#N/A</v>
      </c>
      <c r="GM55" s="15" t="e">
        <v>#N/A</v>
      </c>
      <c r="GO55" s="15" t="e">
        <v>#N/A</v>
      </c>
      <c r="GP55" s="15" t="e">
        <v>#N/A</v>
      </c>
      <c r="GR55" s="15" t="e">
        <v>#N/A</v>
      </c>
      <c r="GS55" s="15" t="e">
        <v>#N/A</v>
      </c>
      <c r="GU55" s="15" t="e">
        <v>#N/A</v>
      </c>
      <c r="GV55" s="15" t="e">
        <v>#N/A</v>
      </c>
      <c r="GX55" s="15" t="e">
        <v>#N/A</v>
      </c>
      <c r="GY55" s="15" t="e">
        <v>#N/A</v>
      </c>
      <c r="HA55" s="15" t="e">
        <v>#N/A</v>
      </c>
      <c r="HB55" s="15" t="e">
        <v>#N/A</v>
      </c>
      <c r="HD55" s="15" t="e">
        <v>#N/A</v>
      </c>
      <c r="HE55" s="15" t="e">
        <v>#N/A</v>
      </c>
      <c r="HG55" s="15" t="e">
        <v>#N/A</v>
      </c>
      <c r="HH55" s="15" t="e">
        <v>#N/A</v>
      </c>
      <c r="HJ55" s="15" t="e">
        <v>#N/A</v>
      </c>
      <c r="HK55" s="15" t="e">
        <v>#N/A</v>
      </c>
      <c r="HM55" s="15" t="e">
        <v>#N/A</v>
      </c>
      <c r="HN55" s="15" t="e">
        <v>#N/A</v>
      </c>
      <c r="HP55" s="15" t="e">
        <v>#N/A</v>
      </c>
      <c r="HQ55" s="15" t="e">
        <v>#N/A</v>
      </c>
      <c r="HS55" s="15" t="e">
        <v>#N/A</v>
      </c>
      <c r="HT55" s="15" t="e">
        <v>#N/A</v>
      </c>
      <c r="HV55" s="15" t="e">
        <v>#N/A</v>
      </c>
      <c r="HW55" s="15" t="e">
        <v>#N/A</v>
      </c>
      <c r="HY55" s="15" t="e">
        <v>#N/A</v>
      </c>
      <c r="HZ55" s="15" t="e">
        <v>#N/A</v>
      </c>
      <c r="IB55" s="15" t="e">
        <v>#N/A</v>
      </c>
      <c r="IC55" s="15" t="e">
        <v>#N/A</v>
      </c>
      <c r="IE55" s="15" t="e">
        <v>#N/A</v>
      </c>
      <c r="IF55" s="15" t="e">
        <v>#N/A</v>
      </c>
      <c r="IH55" s="15" t="e">
        <v>#N/A</v>
      </c>
      <c r="II55" s="15" t="e">
        <v>#N/A</v>
      </c>
      <c r="IK55" s="15" t="e">
        <v>#N/A</v>
      </c>
      <c r="IL55" s="15" t="e">
        <v>#N/A</v>
      </c>
      <c r="IN55" s="15" t="e">
        <v>#N/A</v>
      </c>
      <c r="IO55" s="15" t="e">
        <v>#N/A</v>
      </c>
      <c r="IQ55" s="15" t="e">
        <v>#N/A</v>
      </c>
      <c r="IR55" s="15" t="e">
        <v>#N/A</v>
      </c>
      <c r="IT55" s="15" t="e">
        <v>#N/A</v>
      </c>
      <c r="IU55" s="15" t="e">
        <v>#N/A</v>
      </c>
      <c r="IW55" s="15" t="e">
        <v>#N/A</v>
      </c>
      <c r="IX55" s="15" t="e">
        <v>#N/A</v>
      </c>
      <c r="IZ55" s="15" t="e">
        <v>#N/A</v>
      </c>
      <c r="JA55" s="15" t="e">
        <v>#N/A</v>
      </c>
      <c r="JW55" s="37" t="e">
        <v>#N/A</v>
      </c>
      <c r="JX55" s="37" t="e">
        <f t="shared" si="0"/>
        <v>#N/A</v>
      </c>
    </row>
    <row r="56" spans="1:286" x14ac:dyDescent="0.25">
      <c r="A56" s="13" t="s">
        <v>327</v>
      </c>
      <c r="B56" s="44" t="s">
        <v>328</v>
      </c>
      <c r="C56" s="13" t="s">
        <v>329</v>
      </c>
      <c r="HI56" s="15">
        <v>10</v>
      </c>
      <c r="HM56" s="15">
        <v>5</v>
      </c>
      <c r="HN56" s="15">
        <v>6</v>
      </c>
      <c r="HP56" s="15">
        <v>5</v>
      </c>
      <c r="HQ56" s="15">
        <v>9.2000000000000011</v>
      </c>
      <c r="HS56" s="15">
        <v>5</v>
      </c>
      <c r="HT56" s="15">
        <v>3</v>
      </c>
      <c r="HV56" s="15">
        <v>5</v>
      </c>
      <c r="HW56" s="15">
        <v>8.6</v>
      </c>
      <c r="HY56" s="15">
        <v>5</v>
      </c>
      <c r="HZ56" s="15">
        <v>0</v>
      </c>
      <c r="IB56" s="15">
        <v>5</v>
      </c>
      <c r="IC56" s="15">
        <v>0</v>
      </c>
      <c r="IE56" s="15">
        <v>5</v>
      </c>
      <c r="IF56" s="15">
        <v>6.6</v>
      </c>
      <c r="IH56" s="15">
        <v>5</v>
      </c>
      <c r="II56" s="15">
        <v>0</v>
      </c>
      <c r="IK56" s="15">
        <v>3</v>
      </c>
      <c r="IL56" s="15">
        <v>3</v>
      </c>
      <c r="IN56" s="15">
        <v>2</v>
      </c>
      <c r="IO56" s="15">
        <v>2.25</v>
      </c>
      <c r="IQ56" s="15">
        <v>3</v>
      </c>
      <c r="IR56" s="15">
        <v>0</v>
      </c>
      <c r="JW56" s="37">
        <v>0.65000000000000036</v>
      </c>
      <c r="JX56" s="37">
        <f t="shared" si="0"/>
        <v>0.65000000000000036</v>
      </c>
    </row>
    <row r="57" spans="1:286" hidden="1" x14ac:dyDescent="0.25">
      <c r="A57" s="13" t="s">
        <v>72</v>
      </c>
      <c r="B57" s="44" t="s">
        <v>26</v>
      </c>
      <c r="C57" s="13" t="s">
        <v>156</v>
      </c>
      <c r="E57" s="15">
        <v>5</v>
      </c>
      <c r="F57" s="15">
        <v>0</v>
      </c>
      <c r="H57" s="15">
        <v>2</v>
      </c>
      <c r="I57" s="15">
        <v>0</v>
      </c>
      <c r="K57" s="15">
        <v>3</v>
      </c>
      <c r="L57" s="15">
        <v>0</v>
      </c>
      <c r="N57" s="15">
        <v>4</v>
      </c>
      <c r="O57" s="15">
        <v>1</v>
      </c>
      <c r="Q57" s="15">
        <v>2</v>
      </c>
      <c r="R57" s="15">
        <v>0</v>
      </c>
      <c r="T57" s="15">
        <v>5</v>
      </c>
      <c r="U57" s="15">
        <v>1.1000000000000001</v>
      </c>
      <c r="V57" s="15">
        <v>20</v>
      </c>
      <c r="W57" s="15">
        <v>5</v>
      </c>
      <c r="X57" s="15">
        <v>13</v>
      </c>
      <c r="Z57" s="15">
        <v>5</v>
      </c>
      <c r="AA57" s="15">
        <v>2.5</v>
      </c>
      <c r="AC57" s="15">
        <v>2</v>
      </c>
      <c r="AD57" s="15">
        <v>0</v>
      </c>
      <c r="AF57" s="15">
        <v>5</v>
      </c>
      <c r="AG57" s="15">
        <v>0.8</v>
      </c>
      <c r="AI57" s="15">
        <v>5</v>
      </c>
      <c r="AJ57" s="15">
        <v>6.5</v>
      </c>
      <c r="AR57" s="15">
        <v>5</v>
      </c>
      <c r="AS57" s="15">
        <v>5.7</v>
      </c>
      <c r="AU57" s="15">
        <v>4</v>
      </c>
      <c r="AV57" s="15">
        <v>7.4</v>
      </c>
      <c r="AX57" s="15">
        <v>5</v>
      </c>
      <c r="AY57" s="15">
        <v>7.5</v>
      </c>
      <c r="BA57" s="15">
        <v>5</v>
      </c>
      <c r="BB57" s="15">
        <v>3.3</v>
      </c>
      <c r="BD57" s="15">
        <v>5</v>
      </c>
      <c r="BE57" s="15">
        <v>6</v>
      </c>
      <c r="BG57" s="15">
        <v>5</v>
      </c>
      <c r="BH57" s="15">
        <v>0</v>
      </c>
      <c r="BJ57" s="15">
        <v>5</v>
      </c>
      <c r="BK57" s="15">
        <v>0.6</v>
      </c>
      <c r="BM57" s="15">
        <v>5</v>
      </c>
      <c r="BN57" s="15">
        <v>14.25</v>
      </c>
      <c r="BP57" s="15">
        <v>5</v>
      </c>
      <c r="BQ57" s="15">
        <v>1.5</v>
      </c>
      <c r="BS57" s="15">
        <v>5</v>
      </c>
      <c r="BT57" s="15">
        <v>3</v>
      </c>
      <c r="BV57" s="15">
        <v>5</v>
      </c>
      <c r="BW57" s="15">
        <v>6.25</v>
      </c>
      <c r="BY57" s="15">
        <v>5</v>
      </c>
      <c r="BZ57" s="15">
        <v>0</v>
      </c>
      <c r="CB57" s="15">
        <v>5</v>
      </c>
      <c r="CC57" s="15">
        <v>8.1</v>
      </c>
      <c r="CE57" s="15">
        <v>4</v>
      </c>
      <c r="CF57" s="15">
        <v>2</v>
      </c>
      <c r="CH57" s="15">
        <v>4</v>
      </c>
      <c r="CI57" s="15">
        <v>0.7</v>
      </c>
      <c r="CK57" s="15">
        <v>4</v>
      </c>
      <c r="CL57" s="15">
        <v>1.75</v>
      </c>
      <c r="CN57" s="15">
        <v>5</v>
      </c>
      <c r="CO57" s="15">
        <v>5.25</v>
      </c>
      <c r="CQ57" s="15">
        <v>2</v>
      </c>
      <c r="CR57" s="15">
        <v>1.75</v>
      </c>
      <c r="CT57" s="15">
        <v>5</v>
      </c>
      <c r="CU57" s="15">
        <v>6.85</v>
      </c>
      <c r="CW57" s="15">
        <v>3</v>
      </c>
      <c r="CX57" s="15">
        <v>1.25</v>
      </c>
      <c r="CZ57" s="15">
        <v>3</v>
      </c>
      <c r="DA57" s="15">
        <v>0</v>
      </c>
      <c r="DC57" s="15">
        <v>4</v>
      </c>
      <c r="DD57" s="15">
        <v>5</v>
      </c>
      <c r="DI57" s="15">
        <v>5</v>
      </c>
      <c r="DJ57" s="15">
        <v>6.75</v>
      </c>
      <c r="DL57" s="15">
        <v>5</v>
      </c>
      <c r="DM57" s="15">
        <v>0.8</v>
      </c>
      <c r="DO57" s="15">
        <v>2</v>
      </c>
      <c r="DP57" s="15">
        <v>1.5</v>
      </c>
      <c r="DX57" s="15">
        <v>4</v>
      </c>
      <c r="DY57" s="15">
        <v>4.5</v>
      </c>
      <c r="ED57" s="15">
        <v>5</v>
      </c>
      <c r="EE57" s="15">
        <v>0</v>
      </c>
      <c r="EG57" s="15">
        <v>3</v>
      </c>
      <c r="EH57" s="15">
        <v>0</v>
      </c>
      <c r="EJ57" s="15">
        <v>2</v>
      </c>
      <c r="EK57" s="15">
        <v>0</v>
      </c>
      <c r="FK57" s="15" t="e">
        <v>#N/A</v>
      </c>
      <c r="FL57" s="15" t="e">
        <v>#N/A</v>
      </c>
      <c r="FN57" s="15" t="e">
        <v>#N/A</v>
      </c>
      <c r="FO57" s="15" t="e">
        <v>#N/A</v>
      </c>
      <c r="FQ57" s="15" t="e">
        <v>#N/A</v>
      </c>
      <c r="FR57" s="15" t="e">
        <v>#N/A</v>
      </c>
      <c r="FT57" s="15" t="e">
        <v>#N/A</v>
      </c>
      <c r="FU57" s="15" t="e">
        <v>#N/A</v>
      </c>
      <c r="FW57" s="15" t="e">
        <v>#N/A</v>
      </c>
      <c r="FX57" s="15" t="e">
        <v>#N/A</v>
      </c>
      <c r="FZ57" s="15" t="e">
        <v>#N/A</v>
      </c>
      <c r="GA57" s="15" t="e">
        <v>#N/A</v>
      </c>
      <c r="GC57" s="15" t="e">
        <v>#N/A</v>
      </c>
      <c r="GD57" s="15" t="e">
        <v>#N/A</v>
      </c>
      <c r="GF57" s="15" t="e">
        <v>#N/A</v>
      </c>
      <c r="GG57" s="15" t="e">
        <v>#N/A</v>
      </c>
      <c r="GI57" s="15" t="e">
        <v>#N/A</v>
      </c>
      <c r="GJ57" s="15" t="e">
        <v>#N/A</v>
      </c>
      <c r="GL57" s="15" t="e">
        <v>#N/A</v>
      </c>
      <c r="GM57" s="15" t="e">
        <v>#N/A</v>
      </c>
      <c r="GO57" s="15" t="e">
        <v>#N/A</v>
      </c>
      <c r="GP57" s="15" t="e">
        <v>#N/A</v>
      </c>
      <c r="GR57" s="15" t="e">
        <v>#N/A</v>
      </c>
      <c r="GS57" s="15" t="e">
        <v>#N/A</v>
      </c>
      <c r="GU57" s="15" t="e">
        <v>#N/A</v>
      </c>
      <c r="GV57" s="15" t="e">
        <v>#N/A</v>
      </c>
      <c r="GX57" s="15" t="e">
        <v>#N/A</v>
      </c>
      <c r="GY57" s="15" t="e">
        <v>#N/A</v>
      </c>
      <c r="HA57" s="15" t="e">
        <v>#N/A</v>
      </c>
      <c r="HB57" s="15" t="e">
        <v>#N/A</v>
      </c>
      <c r="HD57" s="15" t="e">
        <v>#N/A</v>
      </c>
      <c r="HE57" s="15" t="e">
        <v>#N/A</v>
      </c>
      <c r="HG57" s="15" t="e">
        <v>#N/A</v>
      </c>
      <c r="HH57" s="15" t="e">
        <v>#N/A</v>
      </c>
      <c r="HJ57" s="15" t="e">
        <v>#N/A</v>
      </c>
      <c r="HK57" s="15" t="e">
        <v>#N/A</v>
      </c>
      <c r="HM57" s="15" t="e">
        <v>#N/A</v>
      </c>
      <c r="HN57" s="15" t="e">
        <v>#N/A</v>
      </c>
      <c r="HP57" s="15" t="e">
        <v>#N/A</v>
      </c>
      <c r="HQ57" s="15" t="e">
        <v>#N/A</v>
      </c>
      <c r="HS57" s="15" t="e">
        <v>#N/A</v>
      </c>
      <c r="HT57" s="15" t="e">
        <v>#N/A</v>
      </c>
      <c r="HV57" s="15" t="e">
        <v>#N/A</v>
      </c>
      <c r="HW57" s="15" t="e">
        <v>#N/A</v>
      </c>
      <c r="HY57" s="15" t="e">
        <v>#N/A</v>
      </c>
      <c r="HZ57" s="15" t="e">
        <v>#N/A</v>
      </c>
      <c r="IB57" s="15" t="e">
        <v>#N/A</v>
      </c>
      <c r="IC57" s="15" t="e">
        <v>#N/A</v>
      </c>
      <c r="IE57" s="15" t="e">
        <v>#N/A</v>
      </c>
      <c r="IF57" s="15" t="e">
        <v>#N/A</v>
      </c>
      <c r="IH57" s="15" t="e">
        <v>#N/A</v>
      </c>
      <c r="II57" s="15" t="e">
        <v>#N/A</v>
      </c>
      <c r="IK57" s="15" t="e">
        <v>#N/A</v>
      </c>
      <c r="IL57" s="15" t="e">
        <v>#N/A</v>
      </c>
      <c r="IN57" s="15" t="e">
        <v>#N/A</v>
      </c>
      <c r="IO57" s="15" t="e">
        <v>#N/A</v>
      </c>
      <c r="IQ57" s="15" t="e">
        <v>#N/A</v>
      </c>
      <c r="IR57" s="15" t="e">
        <v>#N/A</v>
      </c>
      <c r="IT57" s="15" t="e">
        <v>#N/A</v>
      </c>
      <c r="IU57" s="15" t="e">
        <v>#N/A</v>
      </c>
      <c r="IW57" s="15" t="e">
        <v>#N/A</v>
      </c>
      <c r="IX57" s="15" t="e">
        <v>#N/A</v>
      </c>
      <c r="IZ57" s="15" t="e">
        <v>#N/A</v>
      </c>
      <c r="JA57" s="15" t="e">
        <v>#N/A</v>
      </c>
      <c r="JC57" s="15" t="e">
        <v>#N/A</v>
      </c>
      <c r="JD57" s="15" t="e">
        <v>#N/A</v>
      </c>
      <c r="JF57" s="15" t="e">
        <v>#N/A</v>
      </c>
      <c r="JG57" s="15" t="e">
        <v>#N/A</v>
      </c>
      <c r="JI57" s="15" t="e">
        <v>#N/A</v>
      </c>
      <c r="JJ57" s="15" t="e">
        <v>#N/A</v>
      </c>
      <c r="JL57" s="15" t="e">
        <v>#N/A</v>
      </c>
      <c r="JM57" s="15" t="e">
        <v>#N/A</v>
      </c>
      <c r="JO57" s="15" t="e">
        <v>#N/A</v>
      </c>
      <c r="JP57" s="15" t="e">
        <v>#N/A</v>
      </c>
      <c r="JR57" s="15" t="e">
        <v>#N/A</v>
      </c>
      <c r="JS57" s="15" t="e">
        <v>#N/A</v>
      </c>
      <c r="JU57" s="15" t="e">
        <v>#N/A</v>
      </c>
      <c r="JV57" s="15" t="e">
        <v>#N/A</v>
      </c>
      <c r="JW57" s="37" t="e">
        <v>#N/A</v>
      </c>
      <c r="JX57" s="37" t="e">
        <f t="shared" si="0"/>
        <v>#N/A</v>
      </c>
    </row>
    <row r="58" spans="1:286" hidden="1" x14ac:dyDescent="0.25">
      <c r="A58" s="13" t="s">
        <v>50</v>
      </c>
      <c r="B58" s="44" t="s">
        <v>38</v>
      </c>
      <c r="C58" s="13" t="s">
        <v>155</v>
      </c>
      <c r="D58" s="38">
        <v>-67.45</v>
      </c>
      <c r="E58" s="15">
        <v>5</v>
      </c>
      <c r="F58" s="15">
        <v>2.5</v>
      </c>
      <c r="G58" s="15">
        <v>5</v>
      </c>
      <c r="H58" s="15">
        <v>2</v>
      </c>
      <c r="I58" s="15">
        <v>0</v>
      </c>
      <c r="K58" s="15">
        <v>4</v>
      </c>
      <c r="L58" s="15">
        <v>0.8</v>
      </c>
      <c r="Q58" s="15">
        <v>2</v>
      </c>
      <c r="R58" s="15">
        <v>4</v>
      </c>
      <c r="T58" s="15">
        <v>1</v>
      </c>
      <c r="U58" s="15">
        <v>0</v>
      </c>
      <c r="W58" s="15">
        <v>1</v>
      </c>
      <c r="X58" s="15">
        <v>0</v>
      </c>
      <c r="AC58" s="15">
        <v>1</v>
      </c>
      <c r="AD58" s="15">
        <v>0</v>
      </c>
      <c r="AF58" s="15">
        <v>1</v>
      </c>
      <c r="AG58" s="15">
        <v>0</v>
      </c>
      <c r="AI58" s="15">
        <v>1</v>
      </c>
      <c r="AJ58" s="15">
        <v>0</v>
      </c>
      <c r="AL58" s="15">
        <v>1</v>
      </c>
      <c r="AM58" s="15">
        <v>1.2</v>
      </c>
      <c r="AX58" s="15">
        <v>1</v>
      </c>
      <c r="AY58" s="15">
        <v>2.25</v>
      </c>
      <c r="BA58" s="15">
        <v>1</v>
      </c>
      <c r="BB58" s="15">
        <v>0</v>
      </c>
      <c r="BD58" s="15">
        <v>1</v>
      </c>
      <c r="BE58" s="15">
        <v>0</v>
      </c>
      <c r="BJ58" s="15">
        <v>1</v>
      </c>
      <c r="BK58" s="15">
        <v>5</v>
      </c>
      <c r="BM58" s="15">
        <v>1</v>
      </c>
      <c r="BN58" s="15">
        <v>0.7</v>
      </c>
      <c r="BV58" s="15">
        <v>1</v>
      </c>
      <c r="BW58" s="15">
        <v>0</v>
      </c>
      <c r="BY58" s="15">
        <v>1</v>
      </c>
      <c r="BZ58" s="15">
        <v>0</v>
      </c>
      <c r="CB58" s="15">
        <v>1</v>
      </c>
      <c r="CC58" s="15">
        <v>0</v>
      </c>
      <c r="CE58" s="15">
        <v>1</v>
      </c>
      <c r="CF58" s="15">
        <v>0</v>
      </c>
      <c r="EG58" s="15" t="e">
        <v>#N/A</v>
      </c>
      <c r="EH58" s="15" t="e">
        <v>#N/A</v>
      </c>
      <c r="EJ58" s="15" t="e">
        <v>#N/A</v>
      </c>
      <c r="EK58" s="15" t="e">
        <v>#N/A</v>
      </c>
      <c r="EM58" s="15" t="e">
        <v>#N/A</v>
      </c>
      <c r="EN58" s="15" t="e">
        <v>#N/A</v>
      </c>
      <c r="EP58" s="15" t="e">
        <v>#N/A</v>
      </c>
      <c r="EQ58" s="15" t="e">
        <v>#N/A</v>
      </c>
      <c r="ES58" s="15" t="e">
        <v>#N/A</v>
      </c>
      <c r="ET58" s="15" t="e">
        <v>#N/A</v>
      </c>
      <c r="EV58" s="15" t="e">
        <v>#N/A</v>
      </c>
      <c r="EW58" s="15" t="e">
        <v>#N/A</v>
      </c>
      <c r="EY58" s="15" t="e">
        <v>#N/A</v>
      </c>
      <c r="EZ58" s="15" t="e">
        <v>#N/A</v>
      </c>
      <c r="FB58" s="15" t="e">
        <v>#N/A</v>
      </c>
      <c r="FC58" s="15" t="e">
        <v>#N/A</v>
      </c>
      <c r="FE58" s="15" t="e">
        <v>#N/A</v>
      </c>
      <c r="FF58" s="15" t="e">
        <v>#N/A</v>
      </c>
      <c r="FH58" s="15" t="e">
        <v>#N/A</v>
      </c>
      <c r="FI58" s="15" t="e">
        <v>#N/A</v>
      </c>
      <c r="FK58" s="15" t="e">
        <v>#N/A</v>
      </c>
      <c r="FL58" s="15" t="e">
        <v>#N/A</v>
      </c>
      <c r="FN58" s="15" t="e">
        <v>#N/A</v>
      </c>
      <c r="FO58" s="15" t="e">
        <v>#N/A</v>
      </c>
      <c r="FQ58" s="15" t="e">
        <v>#N/A</v>
      </c>
      <c r="FR58" s="15" t="e">
        <v>#N/A</v>
      </c>
      <c r="FT58" s="15" t="e">
        <v>#N/A</v>
      </c>
      <c r="FU58" s="15" t="e">
        <v>#N/A</v>
      </c>
      <c r="FW58" s="15" t="e">
        <v>#N/A</v>
      </c>
      <c r="FX58" s="15" t="e">
        <v>#N/A</v>
      </c>
      <c r="FZ58" s="15" t="e">
        <v>#N/A</v>
      </c>
      <c r="GA58" s="15" t="e">
        <v>#N/A</v>
      </c>
      <c r="GC58" s="15" t="e">
        <v>#N/A</v>
      </c>
      <c r="GD58" s="15" t="e">
        <v>#N/A</v>
      </c>
      <c r="GF58" s="15" t="e">
        <v>#N/A</v>
      </c>
      <c r="GG58" s="15" t="e">
        <v>#N/A</v>
      </c>
      <c r="GI58" s="15" t="e">
        <v>#N/A</v>
      </c>
      <c r="GJ58" s="15" t="e">
        <v>#N/A</v>
      </c>
      <c r="GL58" s="15" t="e">
        <v>#N/A</v>
      </c>
      <c r="GM58" s="15" t="e">
        <v>#N/A</v>
      </c>
      <c r="GO58" s="15" t="e">
        <v>#N/A</v>
      </c>
      <c r="GP58" s="15" t="e">
        <v>#N/A</v>
      </c>
      <c r="GR58" s="15" t="e">
        <v>#N/A</v>
      </c>
      <c r="GS58" s="15" t="e">
        <v>#N/A</v>
      </c>
      <c r="GU58" s="15" t="e">
        <v>#N/A</v>
      </c>
      <c r="GV58" s="15" t="e">
        <v>#N/A</v>
      </c>
      <c r="GX58" s="15" t="e">
        <v>#N/A</v>
      </c>
      <c r="GY58" s="15" t="e">
        <v>#N/A</v>
      </c>
      <c r="HA58" s="15" t="e">
        <v>#N/A</v>
      </c>
      <c r="HB58" s="15" t="e">
        <v>#N/A</v>
      </c>
      <c r="HD58" s="15" t="e">
        <v>#N/A</v>
      </c>
      <c r="HE58" s="15" t="e">
        <v>#N/A</v>
      </c>
      <c r="HG58" s="15" t="e">
        <v>#N/A</v>
      </c>
      <c r="HH58" s="15" t="e">
        <v>#N/A</v>
      </c>
      <c r="HJ58" s="15" t="e">
        <v>#N/A</v>
      </c>
      <c r="HK58" s="15" t="e">
        <v>#N/A</v>
      </c>
      <c r="HM58" s="15" t="e">
        <v>#N/A</v>
      </c>
      <c r="HN58" s="15" t="e">
        <v>#N/A</v>
      </c>
      <c r="HP58" s="15" t="e">
        <v>#N/A</v>
      </c>
      <c r="HQ58" s="15" t="e">
        <v>#N/A</v>
      </c>
      <c r="HS58" s="15" t="e">
        <v>#N/A</v>
      </c>
      <c r="HT58" s="15" t="e">
        <v>#N/A</v>
      </c>
      <c r="HV58" s="15" t="e">
        <v>#N/A</v>
      </c>
      <c r="HW58" s="15" t="e">
        <v>#N/A</v>
      </c>
      <c r="HY58" s="15" t="e">
        <v>#N/A</v>
      </c>
      <c r="HZ58" s="15" t="e">
        <v>#N/A</v>
      </c>
      <c r="IB58" s="15" t="e">
        <v>#N/A</v>
      </c>
      <c r="IC58" s="15" t="e">
        <v>#N/A</v>
      </c>
      <c r="IE58" s="15" t="e">
        <v>#N/A</v>
      </c>
      <c r="IF58" s="15" t="e">
        <v>#N/A</v>
      </c>
      <c r="IH58" s="15" t="e">
        <v>#N/A</v>
      </c>
      <c r="II58" s="15" t="e">
        <v>#N/A</v>
      </c>
      <c r="IK58" s="15" t="e">
        <v>#N/A</v>
      </c>
      <c r="IL58" s="15" t="e">
        <v>#N/A</v>
      </c>
      <c r="IN58" s="15" t="e">
        <v>#N/A</v>
      </c>
      <c r="IO58" s="15" t="e">
        <v>#N/A</v>
      </c>
      <c r="IQ58" s="15" t="e">
        <v>#N/A</v>
      </c>
      <c r="IR58" s="15" t="e">
        <v>#N/A</v>
      </c>
      <c r="IT58" s="15" t="e">
        <v>#N/A</v>
      </c>
      <c r="IU58" s="15" t="e">
        <v>#N/A</v>
      </c>
      <c r="IW58" s="15" t="e">
        <v>#N/A</v>
      </c>
      <c r="IX58" s="15" t="e">
        <v>#N/A</v>
      </c>
      <c r="IZ58" s="15" t="e">
        <v>#N/A</v>
      </c>
      <c r="JA58" s="15" t="e">
        <v>#N/A</v>
      </c>
      <c r="JC58" s="15" t="e">
        <v>#N/A</v>
      </c>
      <c r="JD58" s="15" t="e">
        <v>#N/A</v>
      </c>
      <c r="JF58" s="15" t="e">
        <v>#N/A</v>
      </c>
      <c r="JG58" s="15" t="e">
        <v>#N/A</v>
      </c>
      <c r="JI58" s="15" t="e">
        <v>#N/A</v>
      </c>
      <c r="JJ58" s="15" t="e">
        <v>#N/A</v>
      </c>
      <c r="JL58" s="15" t="e">
        <v>#N/A</v>
      </c>
      <c r="JM58" s="15" t="e">
        <v>#N/A</v>
      </c>
      <c r="JO58" s="15" t="e">
        <v>#N/A</v>
      </c>
      <c r="JP58" s="15" t="e">
        <v>#N/A</v>
      </c>
      <c r="JR58" s="15" t="e">
        <v>#N/A</v>
      </c>
      <c r="JS58" s="15" t="e">
        <v>#N/A</v>
      </c>
      <c r="JU58" s="15" t="e">
        <v>#N/A</v>
      </c>
      <c r="JV58" s="15" t="e">
        <v>#N/A</v>
      </c>
      <c r="JW58" s="37" t="e">
        <v>#N/A</v>
      </c>
      <c r="JX58" s="37" t="e">
        <f t="shared" si="0"/>
        <v>#N/A</v>
      </c>
    </row>
    <row r="59" spans="1:286" hidden="1" x14ac:dyDescent="0.25">
      <c r="A59" s="13" t="s">
        <v>96</v>
      </c>
      <c r="B59" s="44" t="s">
        <v>95</v>
      </c>
      <c r="C59" s="13" t="s">
        <v>154</v>
      </c>
      <c r="D59" s="31">
        <v>129.30000000000001</v>
      </c>
      <c r="E59" s="15">
        <v>5</v>
      </c>
      <c r="F59" s="15">
        <v>2.25</v>
      </c>
      <c r="H59" s="15">
        <v>5</v>
      </c>
      <c r="I59" s="15">
        <v>9.4</v>
      </c>
      <c r="K59" s="15">
        <v>5</v>
      </c>
      <c r="L59" s="15">
        <v>8.4</v>
      </c>
      <c r="N59" s="15">
        <v>5</v>
      </c>
      <c r="O59" s="15">
        <v>0</v>
      </c>
      <c r="Q59" s="15">
        <v>5</v>
      </c>
      <c r="R59" s="15">
        <v>3.75</v>
      </c>
      <c r="T59" s="15">
        <v>5</v>
      </c>
      <c r="U59" s="15">
        <v>0</v>
      </c>
      <c r="W59" s="15">
        <v>4</v>
      </c>
      <c r="X59" s="15">
        <v>0</v>
      </c>
      <c r="AB59" s="38">
        <v>-143</v>
      </c>
      <c r="EG59" s="15" t="e">
        <v>#N/A</v>
      </c>
      <c r="EH59" s="15" t="e">
        <v>#N/A</v>
      </c>
      <c r="EJ59" s="15" t="e">
        <v>#N/A</v>
      </c>
      <c r="EK59" s="15" t="e">
        <v>#N/A</v>
      </c>
      <c r="EM59" s="15" t="e">
        <v>#N/A</v>
      </c>
      <c r="EN59" s="15" t="e">
        <v>#N/A</v>
      </c>
      <c r="EP59" s="15" t="e">
        <v>#N/A</v>
      </c>
      <c r="EQ59" s="15" t="e">
        <v>#N/A</v>
      </c>
      <c r="ES59" s="15" t="e">
        <v>#N/A</v>
      </c>
      <c r="ET59" s="15" t="e">
        <v>#N/A</v>
      </c>
      <c r="EV59" s="15" t="e">
        <v>#N/A</v>
      </c>
      <c r="EW59" s="15" t="e">
        <v>#N/A</v>
      </c>
      <c r="EY59" s="15" t="e">
        <v>#N/A</v>
      </c>
      <c r="EZ59" s="15" t="e">
        <v>#N/A</v>
      </c>
      <c r="FB59" s="15" t="e">
        <v>#N/A</v>
      </c>
      <c r="FC59" s="15" t="e">
        <v>#N/A</v>
      </c>
      <c r="FE59" s="15" t="e">
        <v>#N/A</v>
      </c>
      <c r="FF59" s="15" t="e">
        <v>#N/A</v>
      </c>
      <c r="FH59" s="15" t="e">
        <v>#N/A</v>
      </c>
      <c r="FI59" s="15" t="e">
        <v>#N/A</v>
      </c>
      <c r="FK59" s="15" t="e">
        <v>#N/A</v>
      </c>
      <c r="FL59" s="15" t="e">
        <v>#N/A</v>
      </c>
      <c r="FN59" s="15" t="e">
        <v>#N/A</v>
      </c>
      <c r="FO59" s="15" t="e">
        <v>#N/A</v>
      </c>
      <c r="FQ59" s="15" t="e">
        <v>#N/A</v>
      </c>
      <c r="FR59" s="15" t="e">
        <v>#N/A</v>
      </c>
      <c r="FT59" s="15" t="e">
        <v>#N/A</v>
      </c>
      <c r="FU59" s="15" t="e">
        <v>#N/A</v>
      </c>
      <c r="FW59" s="15" t="e">
        <v>#N/A</v>
      </c>
      <c r="FX59" s="15" t="e">
        <v>#N/A</v>
      </c>
      <c r="FZ59" s="15" t="e">
        <v>#N/A</v>
      </c>
      <c r="GA59" s="15" t="e">
        <v>#N/A</v>
      </c>
      <c r="GC59" s="15" t="e">
        <v>#N/A</v>
      </c>
      <c r="GD59" s="15" t="e">
        <v>#N/A</v>
      </c>
      <c r="GF59" s="15" t="e">
        <v>#N/A</v>
      </c>
      <c r="GG59" s="15" t="e">
        <v>#N/A</v>
      </c>
      <c r="GI59" s="15" t="e">
        <v>#N/A</v>
      </c>
      <c r="GJ59" s="15" t="e">
        <v>#N/A</v>
      </c>
      <c r="GL59" s="15" t="e">
        <v>#N/A</v>
      </c>
      <c r="GM59" s="15" t="e">
        <v>#N/A</v>
      </c>
      <c r="GO59" s="15" t="e">
        <v>#N/A</v>
      </c>
      <c r="GP59" s="15" t="e">
        <v>#N/A</v>
      </c>
      <c r="GR59" s="15" t="e">
        <v>#N/A</v>
      </c>
      <c r="GS59" s="15" t="e">
        <v>#N/A</v>
      </c>
      <c r="GU59" s="15" t="e">
        <v>#N/A</v>
      </c>
      <c r="GV59" s="15" t="e">
        <v>#N/A</v>
      </c>
      <c r="GX59" s="15" t="e">
        <v>#N/A</v>
      </c>
      <c r="GY59" s="15" t="e">
        <v>#N/A</v>
      </c>
      <c r="HA59" s="15" t="e">
        <v>#N/A</v>
      </c>
      <c r="HB59" s="15" t="e">
        <v>#N/A</v>
      </c>
      <c r="HD59" s="15" t="e">
        <v>#N/A</v>
      </c>
      <c r="HE59" s="15" t="e">
        <v>#N/A</v>
      </c>
      <c r="HG59" s="15" t="e">
        <v>#N/A</v>
      </c>
      <c r="HH59" s="15" t="e">
        <v>#N/A</v>
      </c>
      <c r="HJ59" s="15" t="e">
        <v>#N/A</v>
      </c>
      <c r="HK59" s="15" t="e">
        <v>#N/A</v>
      </c>
      <c r="HM59" s="15" t="e">
        <v>#N/A</v>
      </c>
      <c r="HN59" s="15" t="e">
        <v>#N/A</v>
      </c>
      <c r="HP59" s="15" t="e">
        <v>#N/A</v>
      </c>
      <c r="HQ59" s="15" t="e">
        <v>#N/A</v>
      </c>
      <c r="HS59" s="15" t="e">
        <v>#N/A</v>
      </c>
      <c r="HT59" s="15" t="e">
        <v>#N/A</v>
      </c>
      <c r="HV59" s="15" t="e">
        <v>#N/A</v>
      </c>
      <c r="HW59" s="15" t="e">
        <v>#N/A</v>
      </c>
      <c r="HY59" s="15" t="e">
        <v>#N/A</v>
      </c>
      <c r="HZ59" s="15" t="e">
        <v>#N/A</v>
      </c>
      <c r="IB59" s="15" t="e">
        <v>#N/A</v>
      </c>
      <c r="IC59" s="15" t="e">
        <v>#N/A</v>
      </c>
      <c r="IE59" s="15" t="e">
        <v>#N/A</v>
      </c>
      <c r="IF59" s="15" t="e">
        <v>#N/A</v>
      </c>
      <c r="IH59" s="15" t="e">
        <v>#N/A</v>
      </c>
      <c r="II59" s="15" t="e">
        <v>#N/A</v>
      </c>
      <c r="IK59" s="15" t="e">
        <v>#N/A</v>
      </c>
      <c r="IL59" s="15" t="e">
        <v>#N/A</v>
      </c>
      <c r="IN59" s="15" t="e">
        <v>#N/A</v>
      </c>
      <c r="IO59" s="15" t="e">
        <v>#N/A</v>
      </c>
      <c r="IQ59" s="15" t="e">
        <v>#N/A</v>
      </c>
      <c r="IR59" s="15" t="e">
        <v>#N/A</v>
      </c>
      <c r="IT59" s="15" t="e">
        <v>#N/A</v>
      </c>
      <c r="IU59" s="15" t="e">
        <v>#N/A</v>
      </c>
      <c r="IW59" s="15" t="e">
        <v>#N/A</v>
      </c>
      <c r="IX59" s="15" t="e">
        <v>#N/A</v>
      </c>
      <c r="IZ59" s="15" t="e">
        <v>#N/A</v>
      </c>
      <c r="JA59" s="15" t="e">
        <v>#N/A</v>
      </c>
      <c r="JC59" s="15" t="e">
        <v>#N/A</v>
      </c>
      <c r="JD59" s="15" t="e">
        <v>#N/A</v>
      </c>
      <c r="JF59" s="15" t="e">
        <v>#N/A</v>
      </c>
      <c r="JG59" s="15" t="e">
        <v>#N/A</v>
      </c>
      <c r="JI59" s="15" t="e">
        <v>#N/A</v>
      </c>
      <c r="JJ59" s="15" t="e">
        <v>#N/A</v>
      </c>
      <c r="JL59" s="15" t="e">
        <v>#N/A</v>
      </c>
      <c r="JM59" s="15" t="e">
        <v>#N/A</v>
      </c>
      <c r="JO59" s="15" t="e">
        <v>#N/A</v>
      </c>
      <c r="JP59" s="15" t="e">
        <v>#N/A</v>
      </c>
      <c r="JR59" s="15" t="e">
        <v>#N/A</v>
      </c>
      <c r="JS59" s="15" t="e">
        <v>#N/A</v>
      </c>
      <c r="JU59" s="15" t="e">
        <v>#N/A</v>
      </c>
      <c r="JV59" s="15" t="e">
        <v>#N/A</v>
      </c>
      <c r="JW59" s="37" t="e">
        <v>#N/A</v>
      </c>
      <c r="JX59" s="37" t="e">
        <f t="shared" si="0"/>
        <v>#N/A</v>
      </c>
    </row>
    <row r="60" spans="1:286" hidden="1" x14ac:dyDescent="0.25">
      <c r="A60" s="13" t="s">
        <v>106</v>
      </c>
      <c r="B60" s="44" t="s">
        <v>110</v>
      </c>
      <c r="C60" s="13" t="s">
        <v>153</v>
      </c>
      <c r="E60" s="15">
        <v>5</v>
      </c>
      <c r="F60" s="15">
        <v>0</v>
      </c>
      <c r="H60" s="15">
        <v>5</v>
      </c>
      <c r="I60" s="15">
        <v>0</v>
      </c>
      <c r="K60" s="15">
        <v>5</v>
      </c>
      <c r="L60" s="15">
        <v>2.75</v>
      </c>
      <c r="N60" s="15">
        <v>2</v>
      </c>
      <c r="O60" s="15">
        <v>0</v>
      </c>
      <c r="Q60" s="15">
        <v>3</v>
      </c>
      <c r="R60" s="15">
        <v>8.5</v>
      </c>
      <c r="T60" s="15">
        <v>1</v>
      </c>
      <c r="U60" s="15">
        <v>5.5</v>
      </c>
      <c r="W60" s="15">
        <v>2</v>
      </c>
      <c r="X60" s="15">
        <v>0.9</v>
      </c>
      <c r="Z60" s="15">
        <v>2</v>
      </c>
      <c r="AA60" s="15">
        <v>7</v>
      </c>
      <c r="AC60" s="15">
        <v>2</v>
      </c>
      <c r="AD60" s="15">
        <v>0</v>
      </c>
      <c r="AF60" s="15">
        <v>1</v>
      </c>
      <c r="AG60" s="15">
        <v>0</v>
      </c>
      <c r="AI60" s="15">
        <v>2</v>
      </c>
      <c r="AJ60" s="15">
        <v>0</v>
      </c>
      <c r="AL60" s="15">
        <v>1</v>
      </c>
      <c r="AM60" s="15">
        <v>0</v>
      </c>
      <c r="AU60" s="15">
        <v>1</v>
      </c>
      <c r="AV60" s="15">
        <v>0</v>
      </c>
      <c r="AX60" s="15">
        <v>2</v>
      </c>
      <c r="AY60" s="15">
        <v>0</v>
      </c>
      <c r="BA60" s="15">
        <v>1</v>
      </c>
      <c r="BB60" s="15">
        <v>0</v>
      </c>
      <c r="BD60" s="15">
        <v>2</v>
      </c>
      <c r="BE60" s="15">
        <v>0</v>
      </c>
      <c r="BJ60" s="15">
        <v>2</v>
      </c>
      <c r="BK60" s="15">
        <v>0</v>
      </c>
      <c r="BP60" s="15">
        <v>1</v>
      </c>
      <c r="BQ60" s="15">
        <v>0</v>
      </c>
      <c r="BS60" s="15">
        <v>1</v>
      </c>
      <c r="BT60" s="15">
        <v>4.5</v>
      </c>
      <c r="BV60" s="15">
        <v>2</v>
      </c>
      <c r="BW60" s="15">
        <v>0</v>
      </c>
      <c r="BY60" s="15">
        <v>4</v>
      </c>
      <c r="BZ60" s="15">
        <v>2.5499999999999998</v>
      </c>
      <c r="CB60" s="15">
        <v>2</v>
      </c>
      <c r="CC60" s="15">
        <v>0</v>
      </c>
      <c r="CE60" s="15">
        <v>1</v>
      </c>
      <c r="CF60" s="15">
        <v>2</v>
      </c>
      <c r="CH60" s="15">
        <v>2</v>
      </c>
      <c r="CI60" s="15">
        <v>0</v>
      </c>
      <c r="EG60" s="15" t="e">
        <v>#N/A</v>
      </c>
      <c r="EH60" s="15" t="e">
        <v>#N/A</v>
      </c>
      <c r="EJ60" s="15" t="e">
        <v>#N/A</v>
      </c>
      <c r="EK60" s="15" t="e">
        <v>#N/A</v>
      </c>
      <c r="EM60" s="15" t="e">
        <v>#N/A</v>
      </c>
      <c r="EN60" s="15" t="e">
        <v>#N/A</v>
      </c>
      <c r="EP60" s="15" t="e">
        <v>#N/A</v>
      </c>
      <c r="EQ60" s="15" t="e">
        <v>#N/A</v>
      </c>
      <c r="ES60" s="15" t="e">
        <v>#N/A</v>
      </c>
      <c r="ET60" s="15" t="e">
        <v>#N/A</v>
      </c>
      <c r="EV60" s="15" t="e">
        <v>#N/A</v>
      </c>
      <c r="EW60" s="15" t="e">
        <v>#N/A</v>
      </c>
      <c r="EY60" s="15" t="e">
        <v>#N/A</v>
      </c>
      <c r="EZ60" s="15" t="e">
        <v>#N/A</v>
      </c>
      <c r="FB60" s="15" t="e">
        <v>#N/A</v>
      </c>
      <c r="FC60" s="15" t="e">
        <v>#N/A</v>
      </c>
      <c r="FE60" s="15" t="e">
        <v>#N/A</v>
      </c>
      <c r="FF60" s="15" t="e">
        <v>#N/A</v>
      </c>
      <c r="FH60" s="15" t="e">
        <v>#N/A</v>
      </c>
      <c r="FI60" s="15" t="e">
        <v>#N/A</v>
      </c>
      <c r="FK60" s="15" t="e">
        <v>#N/A</v>
      </c>
      <c r="FL60" s="15" t="e">
        <v>#N/A</v>
      </c>
      <c r="FN60" s="15" t="e">
        <v>#N/A</v>
      </c>
      <c r="FO60" s="15" t="e">
        <v>#N/A</v>
      </c>
      <c r="FQ60" s="15" t="e">
        <v>#N/A</v>
      </c>
      <c r="FR60" s="15" t="e">
        <v>#N/A</v>
      </c>
      <c r="FT60" s="15" t="e">
        <v>#N/A</v>
      </c>
      <c r="FU60" s="15" t="e">
        <v>#N/A</v>
      </c>
      <c r="FW60" s="15" t="e">
        <v>#N/A</v>
      </c>
      <c r="FX60" s="15" t="e">
        <v>#N/A</v>
      </c>
      <c r="FZ60" s="15" t="e">
        <v>#N/A</v>
      </c>
      <c r="GA60" s="15" t="e">
        <v>#N/A</v>
      </c>
      <c r="GC60" s="15" t="e">
        <v>#N/A</v>
      </c>
      <c r="GD60" s="15" t="e">
        <v>#N/A</v>
      </c>
      <c r="GF60" s="15" t="e">
        <v>#N/A</v>
      </c>
      <c r="GG60" s="15" t="e">
        <v>#N/A</v>
      </c>
      <c r="GI60" s="15" t="e">
        <v>#N/A</v>
      </c>
      <c r="GJ60" s="15" t="e">
        <v>#N/A</v>
      </c>
      <c r="GL60" s="15" t="e">
        <v>#N/A</v>
      </c>
      <c r="GM60" s="15" t="e">
        <v>#N/A</v>
      </c>
      <c r="GO60" s="15" t="e">
        <v>#N/A</v>
      </c>
      <c r="GP60" s="15" t="e">
        <v>#N/A</v>
      </c>
      <c r="GR60" s="15" t="e">
        <v>#N/A</v>
      </c>
      <c r="GS60" s="15" t="e">
        <v>#N/A</v>
      </c>
      <c r="GU60" s="15" t="e">
        <v>#N/A</v>
      </c>
      <c r="GV60" s="15" t="e">
        <v>#N/A</v>
      </c>
      <c r="GX60" s="15" t="e">
        <v>#N/A</v>
      </c>
      <c r="GY60" s="15" t="e">
        <v>#N/A</v>
      </c>
      <c r="HA60" s="15" t="e">
        <v>#N/A</v>
      </c>
      <c r="HB60" s="15" t="e">
        <v>#N/A</v>
      </c>
      <c r="HD60" s="15" t="e">
        <v>#N/A</v>
      </c>
      <c r="HE60" s="15" t="e">
        <v>#N/A</v>
      </c>
      <c r="HG60" s="15" t="e">
        <v>#N/A</v>
      </c>
      <c r="HH60" s="15" t="e">
        <v>#N/A</v>
      </c>
      <c r="HJ60" s="15" t="e">
        <v>#N/A</v>
      </c>
      <c r="HK60" s="15" t="e">
        <v>#N/A</v>
      </c>
      <c r="HM60" s="15" t="e">
        <v>#N/A</v>
      </c>
      <c r="HN60" s="15" t="e">
        <v>#N/A</v>
      </c>
      <c r="HP60" s="15" t="e">
        <v>#N/A</v>
      </c>
      <c r="HQ60" s="15" t="e">
        <v>#N/A</v>
      </c>
      <c r="HS60" s="15" t="e">
        <v>#N/A</v>
      </c>
      <c r="HT60" s="15" t="e">
        <v>#N/A</v>
      </c>
      <c r="HV60" s="15" t="e">
        <v>#N/A</v>
      </c>
      <c r="HW60" s="15" t="e">
        <v>#N/A</v>
      </c>
      <c r="HY60" s="15" t="e">
        <v>#N/A</v>
      </c>
      <c r="HZ60" s="15" t="e">
        <v>#N/A</v>
      </c>
      <c r="IB60" s="15" t="e">
        <v>#N/A</v>
      </c>
      <c r="IC60" s="15" t="e">
        <v>#N/A</v>
      </c>
      <c r="IE60" s="15" t="e">
        <v>#N/A</v>
      </c>
      <c r="IF60" s="15" t="e">
        <v>#N/A</v>
      </c>
      <c r="IH60" s="15" t="e">
        <v>#N/A</v>
      </c>
      <c r="II60" s="15" t="e">
        <v>#N/A</v>
      </c>
      <c r="IK60" s="15" t="e">
        <v>#N/A</v>
      </c>
      <c r="IL60" s="15" t="e">
        <v>#N/A</v>
      </c>
      <c r="IN60" s="15" t="e">
        <v>#N/A</v>
      </c>
      <c r="IO60" s="15" t="e">
        <v>#N/A</v>
      </c>
      <c r="IQ60" s="15" t="e">
        <v>#N/A</v>
      </c>
      <c r="IR60" s="15" t="e">
        <v>#N/A</v>
      </c>
      <c r="IT60" s="15" t="e">
        <v>#N/A</v>
      </c>
      <c r="IU60" s="15" t="e">
        <v>#N/A</v>
      </c>
      <c r="IW60" s="15" t="e">
        <v>#N/A</v>
      </c>
      <c r="IX60" s="15" t="e">
        <v>#N/A</v>
      </c>
      <c r="IZ60" s="15" t="e">
        <v>#N/A</v>
      </c>
      <c r="JA60" s="15" t="e">
        <v>#N/A</v>
      </c>
      <c r="JC60" s="15" t="e">
        <v>#N/A</v>
      </c>
      <c r="JD60" s="15" t="e">
        <v>#N/A</v>
      </c>
      <c r="JF60" s="15" t="e">
        <v>#N/A</v>
      </c>
      <c r="JG60" s="15" t="e">
        <v>#N/A</v>
      </c>
      <c r="JI60" s="15" t="e">
        <v>#N/A</v>
      </c>
      <c r="JJ60" s="15" t="e">
        <v>#N/A</v>
      </c>
      <c r="JL60" s="15" t="e">
        <v>#N/A</v>
      </c>
      <c r="JM60" s="15" t="e">
        <v>#N/A</v>
      </c>
      <c r="JO60" s="15" t="e">
        <v>#N/A</v>
      </c>
      <c r="JP60" s="15" t="e">
        <v>#N/A</v>
      </c>
      <c r="JR60" s="15" t="e">
        <v>#N/A</v>
      </c>
      <c r="JS60" s="15" t="e">
        <v>#N/A</v>
      </c>
      <c r="JU60" s="15" t="e">
        <v>#N/A</v>
      </c>
      <c r="JV60" s="15" t="e">
        <v>#N/A</v>
      </c>
      <c r="JW60" s="37" t="e">
        <v>#N/A</v>
      </c>
      <c r="JX60" s="37" t="e">
        <f t="shared" si="0"/>
        <v>#N/A</v>
      </c>
      <c r="JZ60" s="30"/>
    </row>
    <row r="61" spans="1:286" x14ac:dyDescent="0.25">
      <c r="A61" s="13" t="s">
        <v>249</v>
      </c>
      <c r="B61" s="44" t="s">
        <v>248</v>
      </c>
      <c r="C61" s="13" t="s">
        <v>337</v>
      </c>
      <c r="AE61" s="15">
        <v>5</v>
      </c>
      <c r="AI61" s="15">
        <v>5</v>
      </c>
      <c r="AJ61" s="15">
        <v>0</v>
      </c>
      <c r="AK61" s="15">
        <v>5</v>
      </c>
      <c r="AO61" s="15">
        <v>3</v>
      </c>
      <c r="AP61" s="15">
        <v>8</v>
      </c>
      <c r="AR61" s="15">
        <v>2</v>
      </c>
      <c r="AS61" s="15">
        <v>0</v>
      </c>
      <c r="AU61" s="15">
        <v>3</v>
      </c>
      <c r="AV61" s="15">
        <v>0</v>
      </c>
      <c r="AW61" s="15">
        <v>5</v>
      </c>
      <c r="AX61" s="15">
        <v>2</v>
      </c>
      <c r="AY61" s="15">
        <v>0</v>
      </c>
      <c r="BA61" s="15">
        <v>4</v>
      </c>
      <c r="BB61" s="15">
        <v>7.25</v>
      </c>
      <c r="BD61" s="15">
        <v>4</v>
      </c>
      <c r="BE61" s="15">
        <v>0</v>
      </c>
      <c r="BG61" s="15">
        <v>4</v>
      </c>
      <c r="BH61" s="15">
        <v>7</v>
      </c>
      <c r="BJ61" s="15">
        <v>4</v>
      </c>
      <c r="BK61" s="15">
        <v>14.7</v>
      </c>
      <c r="BM61" s="15">
        <v>4</v>
      </c>
      <c r="BN61" s="15">
        <v>0</v>
      </c>
      <c r="BP61" s="15">
        <v>3</v>
      </c>
      <c r="BQ61" s="15">
        <v>0</v>
      </c>
      <c r="BS61" s="15">
        <v>3</v>
      </c>
      <c r="BT61" s="15">
        <v>6</v>
      </c>
      <c r="BV61" s="15">
        <v>5</v>
      </c>
      <c r="BW61" s="15">
        <v>0</v>
      </c>
      <c r="BY61" s="15">
        <v>5</v>
      </c>
      <c r="BZ61" s="15">
        <v>1</v>
      </c>
      <c r="CB61" s="15">
        <v>5</v>
      </c>
      <c r="CC61" s="15">
        <v>2.5</v>
      </c>
      <c r="CE61" s="15">
        <v>5</v>
      </c>
      <c r="CF61" s="15">
        <v>2.6</v>
      </c>
      <c r="CH61" s="15">
        <v>3</v>
      </c>
      <c r="CI61" s="15">
        <v>0</v>
      </c>
      <c r="CJ61" s="15">
        <v>5</v>
      </c>
      <c r="CN61" s="15">
        <v>3</v>
      </c>
      <c r="CO61" s="15">
        <v>4.3</v>
      </c>
      <c r="CQ61" s="15">
        <v>4</v>
      </c>
      <c r="CR61" s="15">
        <v>2.25</v>
      </c>
      <c r="CT61" s="15">
        <v>2</v>
      </c>
      <c r="CU61" s="15">
        <v>0</v>
      </c>
      <c r="CW61" s="15">
        <v>2</v>
      </c>
      <c r="CX61" s="15">
        <v>0</v>
      </c>
      <c r="EG61" s="15" t="e">
        <v>#N/A</v>
      </c>
      <c r="EH61" s="15" t="e">
        <v>#N/A</v>
      </c>
      <c r="EJ61" s="15" t="e">
        <v>#N/A</v>
      </c>
      <c r="EK61" s="15" t="e">
        <v>#N/A</v>
      </c>
      <c r="EM61" s="15" t="e">
        <v>#N/A</v>
      </c>
      <c r="EN61" s="15" t="e">
        <v>#N/A</v>
      </c>
      <c r="EP61" s="15" t="e">
        <v>#N/A</v>
      </c>
      <c r="EQ61" s="15" t="e">
        <v>#N/A</v>
      </c>
      <c r="ES61" s="15" t="e">
        <v>#N/A</v>
      </c>
      <c r="ET61" s="15" t="e">
        <v>#N/A</v>
      </c>
      <c r="EV61" s="15" t="e">
        <v>#N/A</v>
      </c>
      <c r="EW61" s="15" t="e">
        <v>#N/A</v>
      </c>
      <c r="EY61" s="15" t="e">
        <v>#N/A</v>
      </c>
      <c r="EZ61" s="15" t="e">
        <v>#N/A</v>
      </c>
      <c r="FB61" s="15" t="e">
        <v>#N/A</v>
      </c>
      <c r="FC61" s="15" t="e">
        <v>#N/A</v>
      </c>
      <c r="FE61" s="15" t="e">
        <v>#N/A</v>
      </c>
      <c r="FF61" s="15" t="e">
        <v>#N/A</v>
      </c>
      <c r="FH61" s="15" t="e">
        <v>#N/A</v>
      </c>
      <c r="FI61" s="15" t="e">
        <v>#N/A</v>
      </c>
      <c r="FK61" s="15" t="e">
        <v>#N/A</v>
      </c>
      <c r="FL61" s="15" t="e">
        <v>#N/A</v>
      </c>
      <c r="FN61" s="15" t="e">
        <v>#N/A</v>
      </c>
      <c r="FO61" s="15" t="e">
        <v>#N/A</v>
      </c>
      <c r="FQ61" s="15" t="e">
        <v>#N/A</v>
      </c>
      <c r="FR61" s="15" t="e">
        <v>#N/A</v>
      </c>
      <c r="FT61" s="15" t="e">
        <v>#N/A</v>
      </c>
      <c r="FU61" s="15" t="e">
        <v>#N/A</v>
      </c>
      <c r="FW61" s="15" t="e">
        <v>#N/A</v>
      </c>
      <c r="FX61" s="15" t="e">
        <v>#N/A</v>
      </c>
      <c r="FZ61" s="15" t="e">
        <v>#N/A</v>
      </c>
      <c r="GA61" s="15" t="e">
        <v>#N/A</v>
      </c>
      <c r="GC61" s="15" t="e">
        <v>#N/A</v>
      </c>
      <c r="GD61" s="15" t="e">
        <v>#N/A</v>
      </c>
      <c r="GF61" s="15" t="e">
        <v>#N/A</v>
      </c>
      <c r="GG61" s="15" t="e">
        <v>#N/A</v>
      </c>
      <c r="GI61" s="15" t="e">
        <v>#N/A</v>
      </c>
      <c r="GJ61" s="15" t="e">
        <v>#N/A</v>
      </c>
      <c r="GL61" s="15" t="e">
        <v>#N/A</v>
      </c>
      <c r="GM61" s="15" t="e">
        <v>#N/A</v>
      </c>
      <c r="HF61" s="15">
        <v>5</v>
      </c>
      <c r="HJ61" s="15">
        <v>5</v>
      </c>
      <c r="HK61" s="15">
        <v>11</v>
      </c>
      <c r="HM61" s="15">
        <v>4</v>
      </c>
      <c r="HN61" s="15">
        <v>10.5</v>
      </c>
      <c r="HP61" s="15">
        <v>5</v>
      </c>
      <c r="HQ61" s="15">
        <v>8.25</v>
      </c>
      <c r="HS61" s="15">
        <v>5</v>
      </c>
      <c r="HT61" s="15">
        <v>4.0999999999999996</v>
      </c>
      <c r="HV61" s="15">
        <v>4</v>
      </c>
      <c r="HW61" s="15">
        <v>6.7</v>
      </c>
      <c r="HY61" s="15">
        <v>5</v>
      </c>
      <c r="HZ61" s="15">
        <v>10.4</v>
      </c>
      <c r="IB61" s="15">
        <v>5</v>
      </c>
      <c r="IC61" s="15">
        <v>5</v>
      </c>
      <c r="IE61" s="15">
        <v>4</v>
      </c>
      <c r="IF61" s="15">
        <v>4.75</v>
      </c>
      <c r="IH61" s="15">
        <v>5</v>
      </c>
      <c r="II61" s="15">
        <v>4.75</v>
      </c>
      <c r="IK61" s="15">
        <v>4</v>
      </c>
      <c r="IL61" s="15">
        <v>2.25</v>
      </c>
      <c r="IN61" s="15">
        <v>5</v>
      </c>
      <c r="IO61" s="15">
        <v>3.25</v>
      </c>
      <c r="IQ61" s="15">
        <v>5</v>
      </c>
      <c r="IR61" s="15">
        <v>7.9</v>
      </c>
      <c r="IT61" s="15">
        <v>5</v>
      </c>
      <c r="IU61" s="15">
        <v>6</v>
      </c>
      <c r="IW61" s="15">
        <v>5</v>
      </c>
      <c r="IX61" s="15">
        <v>2.8</v>
      </c>
      <c r="IZ61" s="15">
        <v>5</v>
      </c>
      <c r="JA61" s="15">
        <v>4.9000000000000004</v>
      </c>
      <c r="JC61" s="15">
        <v>3</v>
      </c>
      <c r="JD61" s="15">
        <v>2.5</v>
      </c>
      <c r="JF61" s="15">
        <v>5</v>
      </c>
      <c r="JG61" s="15">
        <v>6.25</v>
      </c>
      <c r="JI61" s="15">
        <v>4</v>
      </c>
      <c r="JJ61" s="15">
        <v>3.75</v>
      </c>
      <c r="JL61" s="15">
        <v>3</v>
      </c>
      <c r="JM61" s="15">
        <v>2.25</v>
      </c>
      <c r="JO61" s="15">
        <v>4</v>
      </c>
      <c r="JP61" s="15">
        <v>2.25</v>
      </c>
      <c r="JR61" s="15">
        <v>5</v>
      </c>
      <c r="JS61" s="15">
        <v>5</v>
      </c>
      <c r="JU61" s="15">
        <v>3</v>
      </c>
      <c r="JV61" s="15">
        <v>1.1000000000000001</v>
      </c>
      <c r="JW61" s="37">
        <v>24.550000000000004</v>
      </c>
      <c r="JX61" s="37">
        <f t="shared" si="0"/>
        <v>22.650000000000006</v>
      </c>
      <c r="JZ61" s="30"/>
    </row>
    <row r="62" spans="1:286" hidden="1" x14ac:dyDescent="0.25">
      <c r="A62" s="13" t="s">
        <v>152</v>
      </c>
      <c r="B62" s="44" t="s">
        <v>10</v>
      </c>
      <c r="C62" s="13" t="s">
        <v>151</v>
      </c>
      <c r="EG62" s="15" t="e">
        <v>#N/A</v>
      </c>
      <c r="EH62" s="15" t="e">
        <v>#N/A</v>
      </c>
      <c r="EJ62" s="15" t="e">
        <v>#N/A</v>
      </c>
      <c r="EK62" s="15" t="e">
        <v>#N/A</v>
      </c>
      <c r="EM62" s="15" t="e">
        <v>#N/A</v>
      </c>
      <c r="EN62" s="15" t="e">
        <v>#N/A</v>
      </c>
      <c r="EP62" s="15" t="e">
        <v>#N/A</v>
      </c>
      <c r="EQ62" s="15" t="e">
        <v>#N/A</v>
      </c>
      <c r="ES62" s="15" t="e">
        <v>#N/A</v>
      </c>
      <c r="ET62" s="15" t="e">
        <v>#N/A</v>
      </c>
      <c r="EV62" s="15" t="e">
        <v>#N/A</v>
      </c>
      <c r="EW62" s="15" t="e">
        <v>#N/A</v>
      </c>
      <c r="EY62" s="15" t="e">
        <v>#N/A</v>
      </c>
      <c r="EZ62" s="15" t="e">
        <v>#N/A</v>
      </c>
      <c r="FB62" s="15" t="e">
        <v>#N/A</v>
      </c>
      <c r="FC62" s="15" t="e">
        <v>#N/A</v>
      </c>
      <c r="FE62" s="15" t="e">
        <v>#N/A</v>
      </c>
      <c r="FF62" s="15" t="e">
        <v>#N/A</v>
      </c>
      <c r="FH62" s="15" t="e">
        <v>#N/A</v>
      </c>
      <c r="FI62" s="15" t="e">
        <v>#N/A</v>
      </c>
      <c r="FK62" s="15" t="e">
        <v>#N/A</v>
      </c>
      <c r="FL62" s="15" t="e">
        <v>#N/A</v>
      </c>
      <c r="FN62" s="15" t="e">
        <v>#N/A</v>
      </c>
      <c r="FO62" s="15" t="e">
        <v>#N/A</v>
      </c>
      <c r="FQ62" s="15" t="e">
        <v>#N/A</v>
      </c>
      <c r="FR62" s="15" t="e">
        <v>#N/A</v>
      </c>
      <c r="FT62" s="15" t="e">
        <v>#N/A</v>
      </c>
      <c r="FU62" s="15" t="e">
        <v>#N/A</v>
      </c>
      <c r="FW62" s="15" t="e">
        <v>#N/A</v>
      </c>
      <c r="FX62" s="15" t="e">
        <v>#N/A</v>
      </c>
      <c r="FZ62" s="15" t="e">
        <v>#N/A</v>
      </c>
      <c r="GA62" s="15" t="e">
        <v>#N/A</v>
      </c>
      <c r="GC62" s="15" t="e">
        <v>#N/A</v>
      </c>
      <c r="GD62" s="15" t="e">
        <v>#N/A</v>
      </c>
      <c r="GF62" s="15" t="e">
        <v>#N/A</v>
      </c>
      <c r="GG62" s="15" t="e">
        <v>#N/A</v>
      </c>
      <c r="GI62" s="15" t="e">
        <v>#N/A</v>
      </c>
      <c r="GJ62" s="15" t="e">
        <v>#N/A</v>
      </c>
      <c r="GL62" s="15" t="e">
        <v>#N/A</v>
      </c>
      <c r="GM62" s="15" t="e">
        <v>#N/A</v>
      </c>
      <c r="GO62" s="15" t="e">
        <v>#N/A</v>
      </c>
      <c r="GP62" s="15" t="e">
        <v>#N/A</v>
      </c>
      <c r="GR62" s="15" t="e">
        <v>#N/A</v>
      </c>
      <c r="GS62" s="15" t="e">
        <v>#N/A</v>
      </c>
      <c r="GU62" s="15" t="e">
        <v>#N/A</v>
      </c>
      <c r="GV62" s="15" t="e">
        <v>#N/A</v>
      </c>
      <c r="GX62" s="15" t="e">
        <v>#N/A</v>
      </c>
      <c r="GY62" s="15" t="e">
        <v>#N/A</v>
      </c>
      <c r="HA62" s="15" t="e">
        <v>#N/A</v>
      </c>
      <c r="HB62" s="15" t="e">
        <v>#N/A</v>
      </c>
      <c r="HD62" s="15" t="e">
        <v>#N/A</v>
      </c>
      <c r="HE62" s="15" t="e">
        <v>#N/A</v>
      </c>
      <c r="HG62" s="15" t="e">
        <v>#N/A</v>
      </c>
      <c r="HH62" s="15" t="e">
        <v>#N/A</v>
      </c>
      <c r="HJ62" s="15" t="e">
        <v>#N/A</v>
      </c>
      <c r="HK62" s="15" t="e">
        <v>#N/A</v>
      </c>
      <c r="HM62" s="15" t="e">
        <v>#N/A</v>
      </c>
      <c r="HN62" s="15" t="e">
        <v>#N/A</v>
      </c>
      <c r="HP62" s="15" t="e">
        <v>#N/A</v>
      </c>
      <c r="HQ62" s="15" t="e">
        <v>#N/A</v>
      </c>
      <c r="HS62" s="15" t="e">
        <v>#N/A</v>
      </c>
      <c r="HT62" s="15" t="e">
        <v>#N/A</v>
      </c>
      <c r="HV62" s="15" t="e">
        <v>#N/A</v>
      </c>
      <c r="HW62" s="15" t="e">
        <v>#N/A</v>
      </c>
      <c r="HY62" s="15" t="e">
        <v>#N/A</v>
      </c>
      <c r="HZ62" s="15" t="e">
        <v>#N/A</v>
      </c>
      <c r="IB62" s="15" t="e">
        <v>#N/A</v>
      </c>
      <c r="IC62" s="15" t="e">
        <v>#N/A</v>
      </c>
      <c r="IE62" s="15" t="e">
        <v>#N/A</v>
      </c>
      <c r="IF62" s="15" t="e">
        <v>#N/A</v>
      </c>
      <c r="IH62" s="15" t="e">
        <v>#N/A</v>
      </c>
      <c r="II62" s="15" t="e">
        <v>#N/A</v>
      </c>
      <c r="IK62" s="15" t="e">
        <v>#N/A</v>
      </c>
      <c r="IL62" s="15" t="e">
        <v>#N/A</v>
      </c>
      <c r="IN62" s="15" t="e">
        <v>#N/A</v>
      </c>
      <c r="IO62" s="15" t="e">
        <v>#N/A</v>
      </c>
      <c r="IQ62" s="15" t="e">
        <v>#N/A</v>
      </c>
      <c r="IR62" s="15" t="e">
        <v>#N/A</v>
      </c>
      <c r="IT62" s="15" t="e">
        <v>#N/A</v>
      </c>
      <c r="IU62" s="15" t="e">
        <v>#N/A</v>
      </c>
      <c r="IW62" s="15" t="e">
        <v>#N/A</v>
      </c>
      <c r="IX62" s="15" t="e">
        <v>#N/A</v>
      </c>
      <c r="IZ62" s="15" t="e">
        <v>#N/A</v>
      </c>
      <c r="JA62" s="15" t="e">
        <v>#N/A</v>
      </c>
      <c r="JC62" s="15" t="e">
        <v>#N/A</v>
      </c>
      <c r="JD62" s="15" t="e">
        <v>#N/A</v>
      </c>
      <c r="JF62" s="15" t="e">
        <v>#N/A</v>
      </c>
      <c r="JG62" s="15" t="e">
        <v>#N/A</v>
      </c>
      <c r="JI62" s="15" t="e">
        <v>#N/A</v>
      </c>
      <c r="JJ62" s="15" t="e">
        <v>#N/A</v>
      </c>
      <c r="JL62" s="15" t="e">
        <v>#N/A</v>
      </c>
      <c r="JM62" s="15" t="e">
        <v>#N/A</v>
      </c>
      <c r="JO62" s="15" t="e">
        <v>#N/A</v>
      </c>
      <c r="JP62" s="15" t="e">
        <v>#N/A</v>
      </c>
      <c r="JR62" s="15" t="e">
        <v>#N/A</v>
      </c>
      <c r="JS62" s="15" t="e">
        <v>#N/A</v>
      </c>
      <c r="JU62" s="15" t="e">
        <v>#N/A</v>
      </c>
      <c r="JV62" s="15" t="e">
        <v>#N/A</v>
      </c>
      <c r="JW62" s="37" t="e">
        <v>#N/A</v>
      </c>
      <c r="JX62" s="37" t="e">
        <f t="shared" si="0"/>
        <v>#N/A</v>
      </c>
    </row>
    <row r="63" spans="1:286" hidden="1" x14ac:dyDescent="0.25">
      <c r="A63" s="13" t="s">
        <v>81</v>
      </c>
      <c r="B63" s="44" t="s">
        <v>86</v>
      </c>
      <c r="C63" s="13" t="s">
        <v>150</v>
      </c>
      <c r="E63" s="15">
        <v>5</v>
      </c>
      <c r="F63" s="15">
        <v>0</v>
      </c>
      <c r="H63" s="15">
        <v>5</v>
      </c>
      <c r="I63" s="15">
        <v>0</v>
      </c>
      <c r="K63" s="15">
        <v>5</v>
      </c>
      <c r="L63" s="15">
        <v>12.7</v>
      </c>
      <c r="N63" s="15">
        <v>5</v>
      </c>
      <c r="O63" s="15">
        <v>19.25</v>
      </c>
      <c r="Q63" s="15">
        <v>5</v>
      </c>
      <c r="R63" s="15">
        <v>0</v>
      </c>
      <c r="T63" s="15">
        <v>5</v>
      </c>
      <c r="U63" s="15">
        <v>7</v>
      </c>
      <c r="W63" s="15">
        <v>5</v>
      </c>
      <c r="X63" s="15">
        <v>1.2000000000000002</v>
      </c>
      <c r="Z63" s="15">
        <v>5</v>
      </c>
      <c r="AA63" s="15">
        <v>1.2000000000000002</v>
      </c>
      <c r="AC63" s="15">
        <v>5</v>
      </c>
      <c r="AD63" s="15">
        <v>0</v>
      </c>
      <c r="AF63" s="15">
        <v>5</v>
      </c>
      <c r="AG63" s="15">
        <v>3.8</v>
      </c>
      <c r="AI63" s="15">
        <v>5</v>
      </c>
      <c r="AJ63" s="15">
        <v>20.75</v>
      </c>
      <c r="AL63" s="15">
        <v>5</v>
      </c>
      <c r="AM63" s="15">
        <v>1.7</v>
      </c>
      <c r="AO63" s="15">
        <v>5</v>
      </c>
      <c r="AP63" s="15">
        <v>0</v>
      </c>
      <c r="AR63" s="15">
        <v>5</v>
      </c>
      <c r="AS63" s="15">
        <v>3.5</v>
      </c>
      <c r="AU63" s="15">
        <v>5</v>
      </c>
      <c r="AV63" s="15">
        <v>3.75</v>
      </c>
      <c r="AX63" s="15">
        <v>5</v>
      </c>
      <c r="AY63" s="15">
        <v>7</v>
      </c>
      <c r="BA63" s="15">
        <v>5</v>
      </c>
      <c r="BB63" s="15">
        <v>0</v>
      </c>
      <c r="BD63" s="15">
        <v>5</v>
      </c>
      <c r="BE63" s="15">
        <v>0</v>
      </c>
      <c r="BG63" s="15">
        <v>5</v>
      </c>
      <c r="BH63" s="15">
        <v>6</v>
      </c>
      <c r="BJ63" s="15">
        <v>5</v>
      </c>
      <c r="BK63" s="15">
        <v>7</v>
      </c>
      <c r="BM63" s="15">
        <v>5</v>
      </c>
      <c r="BN63" s="15">
        <v>7.7</v>
      </c>
      <c r="BP63" s="15">
        <v>5</v>
      </c>
      <c r="BQ63" s="15">
        <v>6</v>
      </c>
      <c r="BS63" s="15">
        <v>5</v>
      </c>
      <c r="BT63" s="15">
        <v>3.35</v>
      </c>
      <c r="BV63" s="15">
        <v>5</v>
      </c>
      <c r="BW63" s="15">
        <v>0</v>
      </c>
      <c r="BY63" s="15">
        <v>5</v>
      </c>
      <c r="BZ63" s="15">
        <v>3</v>
      </c>
      <c r="CB63" s="15">
        <v>4</v>
      </c>
      <c r="CC63" s="15">
        <v>2.75</v>
      </c>
      <c r="CE63" s="15">
        <v>5</v>
      </c>
      <c r="CF63" s="15">
        <v>0</v>
      </c>
      <c r="CH63" s="15">
        <v>5</v>
      </c>
      <c r="CI63" s="15">
        <v>0</v>
      </c>
      <c r="CK63" s="15">
        <v>5</v>
      </c>
      <c r="CL63" s="15">
        <v>8.25</v>
      </c>
      <c r="CN63" s="15">
        <v>5</v>
      </c>
      <c r="CO63" s="15">
        <v>4.05</v>
      </c>
      <c r="CQ63" s="15">
        <v>5</v>
      </c>
      <c r="CR63" s="15">
        <v>10.25</v>
      </c>
      <c r="CT63" s="15">
        <v>5</v>
      </c>
      <c r="CU63" s="15">
        <v>5.9</v>
      </c>
      <c r="CW63" s="15">
        <v>5</v>
      </c>
      <c r="CX63" s="15">
        <v>7.6</v>
      </c>
      <c r="CZ63" s="15">
        <v>5</v>
      </c>
      <c r="DA63" s="15">
        <v>6.8</v>
      </c>
      <c r="DC63" s="15">
        <v>5</v>
      </c>
      <c r="DD63" s="15">
        <v>6.5</v>
      </c>
      <c r="DF63" s="15">
        <v>5</v>
      </c>
      <c r="DG63" s="15">
        <v>6</v>
      </c>
      <c r="DI63" s="15">
        <v>5</v>
      </c>
      <c r="DJ63" s="15">
        <v>0</v>
      </c>
      <c r="DL63" s="15">
        <v>5</v>
      </c>
      <c r="DM63" s="15">
        <v>11</v>
      </c>
      <c r="DO63" s="15">
        <v>5</v>
      </c>
      <c r="DP63" s="15">
        <v>5.5</v>
      </c>
      <c r="DR63" s="15">
        <v>5</v>
      </c>
      <c r="DS63" s="15">
        <v>1.2</v>
      </c>
      <c r="DU63" s="15">
        <v>5</v>
      </c>
      <c r="DV63" s="15">
        <v>6.75</v>
      </c>
      <c r="DX63" s="15">
        <v>5</v>
      </c>
      <c r="DY63" s="15">
        <v>7.2</v>
      </c>
      <c r="EA63" s="15">
        <v>5</v>
      </c>
      <c r="EB63" s="15">
        <v>9.25</v>
      </c>
      <c r="ED63" s="15">
        <v>5</v>
      </c>
      <c r="EE63" s="15">
        <v>4.4000000000000004</v>
      </c>
      <c r="EG63" s="15">
        <v>5</v>
      </c>
      <c r="EH63" s="15">
        <v>0</v>
      </c>
      <c r="EJ63" s="15">
        <v>5</v>
      </c>
      <c r="EK63" s="15">
        <v>7.7</v>
      </c>
      <c r="EM63" s="15">
        <v>5</v>
      </c>
      <c r="EN63" s="15">
        <v>0</v>
      </c>
      <c r="EP63" s="15">
        <v>5</v>
      </c>
      <c r="EQ63" s="15">
        <v>0</v>
      </c>
      <c r="ES63" s="15">
        <v>5</v>
      </c>
      <c r="ET63" s="15">
        <v>0</v>
      </c>
      <c r="EV63" s="15">
        <v>5</v>
      </c>
      <c r="EW63" s="15">
        <v>0</v>
      </c>
      <c r="EY63" s="15">
        <v>5</v>
      </c>
      <c r="EZ63" s="15">
        <v>10.5</v>
      </c>
      <c r="FB63" s="15">
        <v>5</v>
      </c>
      <c r="FC63" s="15">
        <v>9.5</v>
      </c>
      <c r="FE63" s="15">
        <v>4</v>
      </c>
      <c r="FF63" s="15">
        <v>1.4</v>
      </c>
      <c r="FG63" s="15">
        <v>8.1999999999999993</v>
      </c>
      <c r="FH63" s="15">
        <v>5</v>
      </c>
      <c r="FI63" s="15">
        <v>3.25</v>
      </c>
      <c r="FK63" s="15">
        <v>5</v>
      </c>
      <c r="FL63" s="15">
        <v>0</v>
      </c>
      <c r="FN63" s="15">
        <v>5</v>
      </c>
      <c r="FO63" s="15">
        <v>7</v>
      </c>
      <c r="FQ63" s="15">
        <v>5</v>
      </c>
      <c r="FR63" s="15">
        <v>1.5</v>
      </c>
      <c r="FT63" s="15">
        <v>5</v>
      </c>
      <c r="FU63" s="15">
        <v>0</v>
      </c>
      <c r="FW63" s="15">
        <v>5</v>
      </c>
      <c r="FX63" s="15">
        <v>10.25</v>
      </c>
      <c r="FZ63" s="15">
        <v>5</v>
      </c>
      <c r="GA63" s="15">
        <v>3.4000000000000004</v>
      </c>
      <c r="GC63" s="15">
        <v>5</v>
      </c>
      <c r="GD63" s="15">
        <v>1.7000000000000002</v>
      </c>
      <c r="GF63" s="15">
        <v>5</v>
      </c>
      <c r="GG63" s="15">
        <v>3.75</v>
      </c>
      <c r="GI63" s="15">
        <v>5</v>
      </c>
      <c r="GJ63" s="15">
        <v>3.5</v>
      </c>
      <c r="GL63" s="15">
        <v>5</v>
      </c>
      <c r="GM63" s="15">
        <v>5.5</v>
      </c>
      <c r="GO63" s="15">
        <v>4</v>
      </c>
      <c r="GP63" s="15">
        <v>0</v>
      </c>
      <c r="GR63" s="15">
        <v>5</v>
      </c>
      <c r="GS63" s="15">
        <v>8.4</v>
      </c>
      <c r="GU63" s="15">
        <v>5</v>
      </c>
      <c r="GV63" s="15">
        <v>1.1000000000000001</v>
      </c>
      <c r="GX63" s="15">
        <v>5</v>
      </c>
      <c r="GY63" s="15">
        <v>1.2000000000000002</v>
      </c>
      <c r="HA63" s="15">
        <v>5</v>
      </c>
      <c r="HB63" s="15">
        <v>1.2000000000000002</v>
      </c>
      <c r="HD63" s="15">
        <v>2</v>
      </c>
      <c r="HE63" s="15">
        <v>0.70000000000000007</v>
      </c>
      <c r="HG63" s="15">
        <v>1</v>
      </c>
      <c r="HH63" s="15">
        <v>0</v>
      </c>
      <c r="IB63" s="15" t="e">
        <v>#N/A</v>
      </c>
      <c r="IC63" s="15" t="e">
        <v>#N/A</v>
      </c>
      <c r="IE63" s="15" t="e">
        <v>#N/A</v>
      </c>
      <c r="IF63" s="15" t="e">
        <v>#N/A</v>
      </c>
      <c r="IH63" s="15" t="e">
        <v>#N/A</v>
      </c>
      <c r="II63" s="15" t="e">
        <v>#N/A</v>
      </c>
      <c r="IK63" s="15" t="e">
        <v>#N/A</v>
      </c>
      <c r="IL63" s="15" t="e">
        <v>#N/A</v>
      </c>
      <c r="IN63" s="15" t="e">
        <v>#N/A</v>
      </c>
      <c r="IO63" s="15" t="e">
        <v>#N/A</v>
      </c>
      <c r="IQ63" s="15" t="e">
        <v>#N/A</v>
      </c>
      <c r="IR63" s="15" t="e">
        <v>#N/A</v>
      </c>
      <c r="IT63" s="15" t="e">
        <v>#N/A</v>
      </c>
      <c r="IU63" s="15" t="e">
        <v>#N/A</v>
      </c>
      <c r="IW63" s="15" t="e">
        <v>#N/A</v>
      </c>
      <c r="IX63" s="15" t="e">
        <v>#N/A</v>
      </c>
      <c r="IZ63" s="15" t="e">
        <v>#N/A</v>
      </c>
      <c r="JA63" s="15" t="e">
        <v>#N/A</v>
      </c>
      <c r="JC63" s="15" t="e">
        <v>#N/A</v>
      </c>
      <c r="JD63" s="15" t="e">
        <v>#N/A</v>
      </c>
      <c r="JF63" s="15" t="e">
        <v>#N/A</v>
      </c>
      <c r="JG63" s="15" t="e">
        <v>#N/A</v>
      </c>
      <c r="JI63" s="15" t="e">
        <v>#N/A</v>
      </c>
      <c r="JJ63" s="15" t="e">
        <v>#N/A</v>
      </c>
      <c r="JL63" s="15" t="e">
        <v>#N/A</v>
      </c>
      <c r="JM63" s="15" t="e">
        <v>#N/A</v>
      </c>
      <c r="JO63" s="15" t="e">
        <v>#N/A</v>
      </c>
      <c r="JP63" s="15" t="e">
        <v>#N/A</v>
      </c>
      <c r="JR63" s="15" t="e">
        <v>#N/A</v>
      </c>
      <c r="JS63" s="15" t="e">
        <v>#N/A</v>
      </c>
      <c r="JU63" s="15" t="e">
        <v>#N/A</v>
      </c>
      <c r="JV63" s="15" t="e">
        <v>#N/A</v>
      </c>
      <c r="JW63" s="37" t="e">
        <v>#N/A</v>
      </c>
      <c r="JX63" s="37" t="e">
        <f t="shared" si="0"/>
        <v>#N/A</v>
      </c>
    </row>
    <row r="64" spans="1:286" x14ac:dyDescent="0.25">
      <c r="A64" s="13" t="s">
        <v>222</v>
      </c>
      <c r="B64" s="44" t="s">
        <v>220</v>
      </c>
      <c r="C64" s="13" t="s">
        <v>221</v>
      </c>
      <c r="D64" s="15">
        <v>10</v>
      </c>
      <c r="K64" s="15">
        <v>5</v>
      </c>
      <c r="L64" s="15">
        <v>1.1000000000000001</v>
      </c>
      <c r="N64" s="15">
        <v>5</v>
      </c>
      <c r="O64" s="15">
        <v>4.5</v>
      </c>
      <c r="P64" s="15">
        <v>10</v>
      </c>
      <c r="Q64" s="15">
        <v>5</v>
      </c>
      <c r="R64" s="15">
        <v>2.75</v>
      </c>
      <c r="T64" s="15">
        <v>5</v>
      </c>
      <c r="U64" s="15">
        <v>2.75</v>
      </c>
      <c r="W64" s="15">
        <v>5</v>
      </c>
      <c r="X64" s="15">
        <v>11</v>
      </c>
      <c r="Z64" s="15">
        <v>5</v>
      </c>
      <c r="AA64" s="15">
        <v>2.25</v>
      </c>
      <c r="AC64" s="15">
        <v>5</v>
      </c>
      <c r="AD64" s="15">
        <v>9.5</v>
      </c>
      <c r="AF64" s="15">
        <v>5</v>
      </c>
      <c r="AG64" s="15">
        <v>5</v>
      </c>
      <c r="AI64" s="15">
        <v>5</v>
      </c>
      <c r="AJ64" s="15">
        <v>0</v>
      </c>
      <c r="AL64" s="15">
        <v>5</v>
      </c>
      <c r="AM64" s="15">
        <v>4.6500000000000004</v>
      </c>
      <c r="AO64" s="15">
        <v>3</v>
      </c>
      <c r="AP64" s="15">
        <v>0</v>
      </c>
      <c r="AR64" s="15">
        <v>3</v>
      </c>
      <c r="AS64" s="15">
        <v>0</v>
      </c>
      <c r="AU64" s="15">
        <v>3</v>
      </c>
      <c r="AV64" s="15">
        <v>1.2</v>
      </c>
      <c r="AX64" s="15">
        <v>1</v>
      </c>
      <c r="AY64" s="15">
        <v>0</v>
      </c>
      <c r="BA64" s="15">
        <v>1</v>
      </c>
      <c r="BB64" s="15">
        <v>6</v>
      </c>
      <c r="BD64" s="15">
        <v>2</v>
      </c>
      <c r="BE64" s="15">
        <v>7.5</v>
      </c>
      <c r="BG64" s="15">
        <v>3</v>
      </c>
      <c r="BH64" s="15">
        <v>0</v>
      </c>
      <c r="BJ64" s="15">
        <v>3</v>
      </c>
      <c r="BK64" s="15">
        <v>3.25</v>
      </c>
      <c r="BM64" s="15">
        <v>2</v>
      </c>
      <c r="BN64" s="15">
        <v>3.5</v>
      </c>
      <c r="BV64" s="15">
        <v>3</v>
      </c>
      <c r="BW64" s="15">
        <v>0</v>
      </c>
      <c r="CZ64" s="15">
        <v>1</v>
      </c>
      <c r="DA64" s="15">
        <v>0</v>
      </c>
      <c r="DR64" s="15">
        <v>1</v>
      </c>
      <c r="DS64" s="15">
        <v>0</v>
      </c>
      <c r="GF64" s="15">
        <v>1</v>
      </c>
      <c r="GG64" s="15">
        <v>0</v>
      </c>
      <c r="GI64" s="15">
        <v>1</v>
      </c>
      <c r="GJ64" s="15">
        <v>0</v>
      </c>
      <c r="GL64" s="15">
        <v>1</v>
      </c>
      <c r="GM64" s="15">
        <v>0</v>
      </c>
      <c r="GR64" s="15">
        <v>2</v>
      </c>
      <c r="GS64" s="15">
        <v>5.5</v>
      </c>
      <c r="JW64" s="37">
        <v>9.4499999999999993</v>
      </c>
      <c r="JX64" s="37">
        <f t="shared" si="0"/>
        <v>9.4499999999999993</v>
      </c>
    </row>
    <row r="65" spans="1:285" x14ac:dyDescent="0.25">
      <c r="A65" s="13" t="s">
        <v>92</v>
      </c>
      <c r="B65" s="44" t="s">
        <v>9</v>
      </c>
      <c r="C65" s="13" t="s">
        <v>149</v>
      </c>
      <c r="E65" s="15">
        <v>5</v>
      </c>
      <c r="F65" s="15">
        <v>0</v>
      </c>
      <c r="H65" s="15">
        <v>5</v>
      </c>
      <c r="I65" s="15">
        <v>0</v>
      </c>
      <c r="K65" s="15">
        <v>5</v>
      </c>
      <c r="L65" s="15">
        <v>0</v>
      </c>
      <c r="N65" s="15">
        <v>4</v>
      </c>
      <c r="O65" s="15">
        <v>3.25</v>
      </c>
      <c r="Q65" s="15">
        <v>4</v>
      </c>
      <c r="R65" s="15">
        <v>3</v>
      </c>
      <c r="T65" s="15">
        <v>5</v>
      </c>
      <c r="U65" s="15">
        <v>1.5</v>
      </c>
      <c r="Z65" s="15">
        <v>5</v>
      </c>
      <c r="AA65" s="15">
        <v>7</v>
      </c>
      <c r="AC65" s="15">
        <v>5</v>
      </c>
      <c r="AD65" s="15">
        <v>15.4</v>
      </c>
      <c r="AF65" s="15">
        <v>3</v>
      </c>
      <c r="AG65" s="15">
        <v>0</v>
      </c>
      <c r="AI65" s="15">
        <v>5</v>
      </c>
      <c r="AJ65" s="15">
        <v>6.75</v>
      </c>
      <c r="AL65" s="15">
        <v>3</v>
      </c>
      <c r="AM65" s="15">
        <v>7</v>
      </c>
      <c r="AO65" s="15">
        <v>4</v>
      </c>
      <c r="AP65" s="15">
        <v>0</v>
      </c>
      <c r="AR65" s="15">
        <v>4</v>
      </c>
      <c r="AS65" s="15">
        <v>8.5</v>
      </c>
      <c r="AU65" s="15">
        <v>5</v>
      </c>
      <c r="AV65" s="15">
        <v>0</v>
      </c>
      <c r="AX65" s="15">
        <v>5</v>
      </c>
      <c r="AY65" s="15">
        <v>17.5</v>
      </c>
      <c r="BA65" s="15">
        <v>5</v>
      </c>
      <c r="BB65" s="15">
        <v>6.5</v>
      </c>
      <c r="BD65" s="15">
        <v>5</v>
      </c>
      <c r="BE65" s="15">
        <v>6.5</v>
      </c>
      <c r="BG65" s="15">
        <v>5</v>
      </c>
      <c r="BH65" s="15">
        <v>8.6999999999999993</v>
      </c>
      <c r="BJ65" s="15">
        <v>5</v>
      </c>
      <c r="BK65" s="15">
        <v>0</v>
      </c>
      <c r="BM65" s="15">
        <v>5</v>
      </c>
      <c r="BN65" s="15">
        <v>0</v>
      </c>
      <c r="BP65" s="15">
        <v>5</v>
      </c>
      <c r="BQ65" s="15">
        <v>1.2</v>
      </c>
      <c r="BS65" s="15">
        <v>4</v>
      </c>
      <c r="BT65" s="15">
        <v>6.4</v>
      </c>
      <c r="BV65" s="15">
        <v>5</v>
      </c>
      <c r="BW65" s="15">
        <v>7.4</v>
      </c>
      <c r="BY65" s="15">
        <v>3</v>
      </c>
      <c r="BZ65" s="15">
        <v>0</v>
      </c>
      <c r="CB65" s="15">
        <v>5</v>
      </c>
      <c r="CC65" s="15">
        <v>6.2</v>
      </c>
      <c r="CE65" s="15">
        <v>4</v>
      </c>
      <c r="CF65" s="15">
        <v>6.5</v>
      </c>
      <c r="CH65" s="15">
        <v>5</v>
      </c>
      <c r="CI65" s="15">
        <v>11</v>
      </c>
      <c r="CK65" s="15">
        <v>5</v>
      </c>
      <c r="CL65" s="15">
        <v>2.2000000000000002</v>
      </c>
      <c r="CN65" s="15">
        <v>4</v>
      </c>
      <c r="CO65" s="15">
        <v>2.25</v>
      </c>
      <c r="CQ65" s="15">
        <v>5</v>
      </c>
      <c r="CR65" s="15">
        <v>2.5</v>
      </c>
      <c r="CT65" s="15">
        <v>5</v>
      </c>
      <c r="CU65" s="15">
        <v>5</v>
      </c>
      <c r="CW65" s="15">
        <v>5</v>
      </c>
      <c r="CX65" s="15">
        <v>0</v>
      </c>
      <c r="CZ65" s="15">
        <v>5</v>
      </c>
      <c r="DA65" s="15">
        <v>17.5</v>
      </c>
      <c r="DC65" s="15">
        <v>4</v>
      </c>
      <c r="DD65" s="15">
        <v>8.75</v>
      </c>
      <c r="DF65" s="15">
        <v>5</v>
      </c>
      <c r="DG65" s="15">
        <v>8</v>
      </c>
      <c r="DI65" s="15">
        <v>5</v>
      </c>
      <c r="DJ65" s="15">
        <v>7.75</v>
      </c>
      <c r="DL65" s="15">
        <v>5</v>
      </c>
      <c r="DM65" s="15">
        <v>1.1000000000000001</v>
      </c>
      <c r="DO65" s="15">
        <v>5</v>
      </c>
      <c r="DP65" s="15">
        <v>7.1</v>
      </c>
      <c r="DR65" s="15">
        <v>5</v>
      </c>
      <c r="DS65" s="15">
        <v>4.75</v>
      </c>
      <c r="DU65" s="15">
        <v>5</v>
      </c>
      <c r="DV65" s="15">
        <v>0.9</v>
      </c>
      <c r="DX65" s="15">
        <v>5</v>
      </c>
      <c r="DY65" s="15">
        <v>1.4</v>
      </c>
      <c r="EA65" s="15">
        <v>5</v>
      </c>
      <c r="EB65" s="15">
        <v>3.75</v>
      </c>
      <c r="ED65" s="15">
        <v>4</v>
      </c>
      <c r="EE65" s="15">
        <v>3.25</v>
      </c>
      <c r="EG65" s="15">
        <v>4</v>
      </c>
      <c r="EH65" s="15">
        <v>0</v>
      </c>
      <c r="EJ65" s="15">
        <v>3</v>
      </c>
      <c r="EK65" s="15">
        <v>0</v>
      </c>
      <c r="EM65" s="15">
        <v>5</v>
      </c>
      <c r="EN65" s="15">
        <v>5.25</v>
      </c>
      <c r="EP65" s="15">
        <v>3</v>
      </c>
      <c r="EQ65" s="15">
        <v>0</v>
      </c>
      <c r="ES65" s="15">
        <v>3</v>
      </c>
      <c r="ET65" s="15">
        <v>3</v>
      </c>
      <c r="EV65" s="15">
        <v>3</v>
      </c>
      <c r="EW65" s="15">
        <v>0</v>
      </c>
      <c r="EY65" s="15">
        <v>4</v>
      </c>
      <c r="EZ65" s="15">
        <v>1.6</v>
      </c>
      <c r="FB65" s="15">
        <v>2</v>
      </c>
      <c r="FC65" s="15">
        <v>0</v>
      </c>
      <c r="FE65" s="15">
        <v>5</v>
      </c>
      <c r="FF65" s="15">
        <v>3.5</v>
      </c>
      <c r="FH65" s="15">
        <v>5</v>
      </c>
      <c r="FI65" s="15">
        <v>1</v>
      </c>
      <c r="FK65" s="15">
        <v>5</v>
      </c>
      <c r="FL65" s="15">
        <v>0</v>
      </c>
      <c r="FN65" s="15">
        <v>5</v>
      </c>
      <c r="FO65" s="15">
        <v>7.5</v>
      </c>
      <c r="FQ65" s="15">
        <v>5</v>
      </c>
      <c r="FR65" s="15">
        <v>1.5</v>
      </c>
      <c r="FT65" s="15">
        <v>5</v>
      </c>
      <c r="FU65" s="15">
        <v>6.0500000000000007</v>
      </c>
      <c r="FW65" s="15">
        <v>2</v>
      </c>
      <c r="FX65" s="15">
        <v>0</v>
      </c>
      <c r="FZ65" s="15">
        <v>4</v>
      </c>
      <c r="GA65" s="15">
        <v>4.5</v>
      </c>
      <c r="GC65" s="15">
        <v>5</v>
      </c>
      <c r="GD65" s="15">
        <v>5.5</v>
      </c>
      <c r="GF65" s="15">
        <v>5</v>
      </c>
      <c r="GG65" s="15">
        <v>0</v>
      </c>
      <c r="GI65" s="15">
        <v>2</v>
      </c>
      <c r="GJ65" s="15">
        <v>1.3</v>
      </c>
      <c r="GL65" s="15">
        <v>1</v>
      </c>
      <c r="GM65" s="15">
        <v>6</v>
      </c>
      <c r="GO65" s="15">
        <v>1</v>
      </c>
      <c r="GP65" s="15">
        <v>6.5</v>
      </c>
      <c r="GR65" s="15">
        <v>1</v>
      </c>
      <c r="GS65" s="15">
        <v>0</v>
      </c>
      <c r="GU65" s="15">
        <v>5</v>
      </c>
      <c r="GV65" s="15">
        <v>9.4</v>
      </c>
      <c r="GX65" s="15">
        <v>5</v>
      </c>
      <c r="GY65" s="15">
        <v>0</v>
      </c>
      <c r="HA65" s="15">
        <v>4</v>
      </c>
      <c r="HB65" s="15">
        <v>3.9</v>
      </c>
      <c r="HD65" s="15">
        <v>3</v>
      </c>
      <c r="HE65" s="15">
        <v>5</v>
      </c>
      <c r="HJ65" s="15">
        <v>2</v>
      </c>
      <c r="HK65" s="15">
        <v>6</v>
      </c>
      <c r="HM65" s="15">
        <v>5</v>
      </c>
      <c r="HN65" s="15">
        <v>5.8</v>
      </c>
      <c r="HP65" s="15">
        <v>3</v>
      </c>
      <c r="HQ65" s="15">
        <v>6.25</v>
      </c>
      <c r="HS65" s="15">
        <v>3</v>
      </c>
      <c r="HT65" s="15">
        <v>0</v>
      </c>
      <c r="HY65" s="15">
        <v>4</v>
      </c>
      <c r="HZ65" s="15">
        <v>0</v>
      </c>
      <c r="IB65" s="15">
        <v>5</v>
      </c>
      <c r="IC65" s="15">
        <v>10.85</v>
      </c>
      <c r="IE65" s="15">
        <v>1</v>
      </c>
      <c r="IF65" s="15">
        <v>0</v>
      </c>
      <c r="IH65" s="15">
        <v>1</v>
      </c>
      <c r="II65" s="15">
        <v>1</v>
      </c>
      <c r="IT65" s="15">
        <v>5</v>
      </c>
      <c r="IU65" s="15">
        <v>0</v>
      </c>
      <c r="IW65" s="15">
        <v>4</v>
      </c>
      <c r="IX65" s="15">
        <v>5.5</v>
      </c>
      <c r="IZ65" s="15">
        <v>1</v>
      </c>
      <c r="JA65" s="15">
        <v>0</v>
      </c>
      <c r="JF65" s="15">
        <v>1</v>
      </c>
      <c r="JG65" s="15">
        <v>1</v>
      </c>
      <c r="JI65" s="15">
        <v>3</v>
      </c>
      <c r="JJ65" s="15">
        <v>0</v>
      </c>
      <c r="JL65" s="15">
        <v>3</v>
      </c>
      <c r="JM65" s="15">
        <v>1.1000000000000001</v>
      </c>
      <c r="JO65" s="15">
        <v>4</v>
      </c>
      <c r="JP65" s="15">
        <v>7.75</v>
      </c>
      <c r="JR65" s="15">
        <v>3</v>
      </c>
      <c r="JS65" s="15">
        <v>4</v>
      </c>
      <c r="JW65" s="37">
        <v>31.6</v>
      </c>
      <c r="JX65" s="37">
        <f t="shared" si="0"/>
        <v>31.6</v>
      </c>
    </row>
    <row r="66" spans="1:285" x14ac:dyDescent="0.25">
      <c r="A66" s="13" t="s">
        <v>354</v>
      </c>
      <c r="B66" s="44" t="s">
        <v>355</v>
      </c>
      <c r="C66" s="13" t="s">
        <v>356</v>
      </c>
      <c r="IY66" s="15">
        <v>50</v>
      </c>
      <c r="JC66" s="15">
        <v>5</v>
      </c>
      <c r="JD66" s="15">
        <v>4</v>
      </c>
      <c r="JF66" s="15">
        <v>5</v>
      </c>
      <c r="JG66" s="15">
        <v>0</v>
      </c>
      <c r="JI66" s="15">
        <v>5</v>
      </c>
      <c r="JJ66" s="15">
        <v>8</v>
      </c>
      <c r="JL66" s="15">
        <v>4</v>
      </c>
      <c r="JM66" s="15">
        <v>5.8</v>
      </c>
      <c r="JO66" s="15">
        <v>4</v>
      </c>
      <c r="JP66" s="15">
        <v>0</v>
      </c>
      <c r="JR66" s="15">
        <v>4</v>
      </c>
      <c r="JS66" s="15">
        <v>1</v>
      </c>
      <c r="JU66" s="15">
        <v>4</v>
      </c>
      <c r="JV66" s="15">
        <v>12.25</v>
      </c>
      <c r="JW66" s="37">
        <v>41.8</v>
      </c>
      <c r="JX66" s="37">
        <f t="shared" si="0"/>
        <v>50.05</v>
      </c>
    </row>
    <row r="67" spans="1:285" ht="15" hidden="1" customHeight="1" x14ac:dyDescent="0.25">
      <c r="A67" s="13" t="s">
        <v>94</v>
      </c>
      <c r="B67" s="44" t="s">
        <v>93</v>
      </c>
      <c r="C67" s="13" t="s">
        <v>148</v>
      </c>
      <c r="E67" s="15">
        <v>5</v>
      </c>
      <c r="F67" s="15">
        <v>3.5</v>
      </c>
      <c r="H67" s="15">
        <v>5</v>
      </c>
      <c r="I67" s="15">
        <v>5.25</v>
      </c>
      <c r="K67" s="15">
        <v>5</v>
      </c>
      <c r="L67" s="15">
        <v>3.5</v>
      </c>
      <c r="N67" s="15">
        <v>5</v>
      </c>
      <c r="O67" s="15">
        <v>0</v>
      </c>
      <c r="Q67" s="15">
        <v>5</v>
      </c>
      <c r="R67" s="15">
        <v>22.5</v>
      </c>
      <c r="T67" s="15">
        <v>5</v>
      </c>
      <c r="U67" s="15">
        <v>6.75</v>
      </c>
      <c r="W67" s="15">
        <v>5</v>
      </c>
      <c r="X67" s="15">
        <v>4.4000000000000004</v>
      </c>
      <c r="Z67" s="15">
        <v>5</v>
      </c>
      <c r="AA67" s="15">
        <v>9.25</v>
      </c>
      <c r="AC67" s="15">
        <v>5</v>
      </c>
      <c r="AD67" s="15">
        <v>6.5</v>
      </c>
      <c r="AF67" s="15">
        <v>5</v>
      </c>
      <c r="AG67" s="15">
        <v>0</v>
      </c>
      <c r="AI67" s="15">
        <v>5</v>
      </c>
      <c r="AJ67" s="15">
        <v>0</v>
      </c>
      <c r="AL67" s="15">
        <v>5</v>
      </c>
      <c r="AM67" s="15">
        <v>0</v>
      </c>
      <c r="AO67" s="15">
        <v>5</v>
      </c>
      <c r="AP67" s="15">
        <v>0</v>
      </c>
      <c r="AR67" s="15">
        <v>5</v>
      </c>
      <c r="AS67" s="15">
        <v>1.7</v>
      </c>
      <c r="AU67" s="15">
        <v>5</v>
      </c>
      <c r="AV67" s="15">
        <v>0</v>
      </c>
      <c r="AW67" s="15">
        <v>-21.9</v>
      </c>
      <c r="EG67" s="15" t="e">
        <v>#N/A</v>
      </c>
      <c r="EH67" s="15" t="e">
        <v>#N/A</v>
      </c>
      <c r="EJ67" s="15" t="e">
        <v>#N/A</v>
      </c>
      <c r="EK67" s="15" t="e">
        <v>#N/A</v>
      </c>
      <c r="EM67" s="15" t="e">
        <v>#N/A</v>
      </c>
      <c r="EN67" s="15" t="e">
        <v>#N/A</v>
      </c>
      <c r="EP67" s="15" t="e">
        <v>#N/A</v>
      </c>
      <c r="EQ67" s="15" t="e">
        <v>#N/A</v>
      </c>
      <c r="ES67" s="15" t="e">
        <v>#N/A</v>
      </c>
      <c r="ET67" s="15" t="e">
        <v>#N/A</v>
      </c>
      <c r="EV67" s="15" t="e">
        <v>#N/A</v>
      </c>
      <c r="EW67" s="15" t="e">
        <v>#N/A</v>
      </c>
      <c r="EY67" s="15" t="e">
        <v>#N/A</v>
      </c>
      <c r="EZ67" s="15" t="e">
        <v>#N/A</v>
      </c>
      <c r="FB67" s="15" t="e">
        <v>#N/A</v>
      </c>
      <c r="FC67" s="15" t="e">
        <v>#N/A</v>
      </c>
      <c r="FE67" s="15" t="e">
        <v>#N/A</v>
      </c>
      <c r="FF67" s="15" t="e">
        <v>#N/A</v>
      </c>
      <c r="FH67" s="15" t="e">
        <v>#N/A</v>
      </c>
      <c r="FI67" s="15" t="e">
        <v>#N/A</v>
      </c>
      <c r="FK67" s="15" t="e">
        <v>#N/A</v>
      </c>
      <c r="FL67" s="15" t="e">
        <v>#N/A</v>
      </c>
      <c r="FN67" s="15" t="e">
        <v>#N/A</v>
      </c>
      <c r="FO67" s="15" t="e">
        <v>#N/A</v>
      </c>
      <c r="FQ67" s="15" t="e">
        <v>#N/A</v>
      </c>
      <c r="FR67" s="15" t="e">
        <v>#N/A</v>
      </c>
      <c r="FT67" s="15" t="e">
        <v>#N/A</v>
      </c>
      <c r="FU67" s="15" t="e">
        <v>#N/A</v>
      </c>
      <c r="FW67" s="15" t="e">
        <v>#N/A</v>
      </c>
      <c r="FX67" s="15" t="e">
        <v>#N/A</v>
      </c>
      <c r="FZ67" s="15" t="e">
        <v>#N/A</v>
      </c>
      <c r="GA67" s="15" t="e">
        <v>#N/A</v>
      </c>
      <c r="GC67" s="15" t="e">
        <v>#N/A</v>
      </c>
      <c r="GD67" s="15" t="e">
        <v>#N/A</v>
      </c>
      <c r="GF67" s="15" t="e">
        <v>#N/A</v>
      </c>
      <c r="GG67" s="15" t="e">
        <v>#N/A</v>
      </c>
      <c r="GI67" s="15" t="e">
        <v>#N/A</v>
      </c>
      <c r="GJ67" s="15" t="e">
        <v>#N/A</v>
      </c>
      <c r="GL67" s="15" t="e">
        <v>#N/A</v>
      </c>
      <c r="GM67" s="15" t="e">
        <v>#N/A</v>
      </c>
      <c r="GO67" s="15" t="e">
        <v>#N/A</v>
      </c>
      <c r="GP67" s="15" t="e">
        <v>#N/A</v>
      </c>
      <c r="GR67" s="15" t="e">
        <v>#N/A</v>
      </c>
      <c r="GS67" s="15" t="e">
        <v>#N/A</v>
      </c>
      <c r="GU67" s="15" t="e">
        <v>#N/A</v>
      </c>
      <c r="GV67" s="15" t="e">
        <v>#N/A</v>
      </c>
      <c r="GX67" s="15" t="e">
        <v>#N/A</v>
      </c>
      <c r="GY67" s="15" t="e">
        <v>#N/A</v>
      </c>
      <c r="HA67" s="15" t="e">
        <v>#N/A</v>
      </c>
      <c r="HB67" s="15" t="e">
        <v>#N/A</v>
      </c>
      <c r="HD67" s="15" t="e">
        <v>#N/A</v>
      </c>
      <c r="HE67" s="15" t="e">
        <v>#N/A</v>
      </c>
      <c r="HJ67" s="15" t="e">
        <v>#N/A</v>
      </c>
      <c r="HK67" s="15" t="e">
        <v>#N/A</v>
      </c>
      <c r="HM67" s="15" t="e">
        <v>#N/A</v>
      </c>
      <c r="HN67" s="15" t="e">
        <v>#N/A</v>
      </c>
      <c r="HP67" s="15" t="e">
        <v>#N/A</v>
      </c>
      <c r="HQ67" s="15" t="e">
        <v>#N/A</v>
      </c>
      <c r="HS67" s="15" t="e">
        <v>#N/A</v>
      </c>
      <c r="HT67" s="15" t="e">
        <v>#N/A</v>
      </c>
      <c r="HY67" s="15" t="e">
        <v>#N/A</v>
      </c>
      <c r="HZ67" s="15" t="e">
        <v>#N/A</v>
      </c>
      <c r="IB67" s="15" t="e">
        <v>#N/A</v>
      </c>
      <c r="IC67" s="15" t="e">
        <v>#N/A</v>
      </c>
      <c r="IE67" s="15" t="e">
        <v>#N/A</v>
      </c>
      <c r="IF67" s="15" t="e">
        <v>#N/A</v>
      </c>
      <c r="IH67" s="15" t="e">
        <v>#N/A</v>
      </c>
      <c r="II67" s="15" t="e">
        <v>#N/A</v>
      </c>
      <c r="IT67" s="15" t="e">
        <v>#N/A</v>
      </c>
      <c r="IU67" s="15" t="e">
        <v>#N/A</v>
      </c>
      <c r="IW67" s="15" t="e">
        <v>#N/A</v>
      </c>
      <c r="IX67" s="15" t="e">
        <v>#N/A</v>
      </c>
      <c r="JC67" s="15" t="e">
        <v>#N/A</v>
      </c>
      <c r="JD67" s="15" t="e">
        <v>#N/A</v>
      </c>
      <c r="JF67" s="15" t="e">
        <v>#N/A</v>
      </c>
      <c r="JG67" s="15" t="e">
        <v>#N/A</v>
      </c>
      <c r="JI67" s="15" t="e">
        <v>#N/A</v>
      </c>
      <c r="JJ67" s="15" t="e">
        <v>#N/A</v>
      </c>
      <c r="JL67" s="15" t="e">
        <v>#N/A</v>
      </c>
      <c r="JM67" s="15" t="e">
        <v>#N/A</v>
      </c>
      <c r="JO67" s="15" t="e">
        <v>#N/A</v>
      </c>
      <c r="JP67" s="15" t="e">
        <v>#N/A</v>
      </c>
      <c r="JR67" s="15" t="e">
        <v>#N/A</v>
      </c>
      <c r="JS67" s="15" t="e">
        <v>#N/A</v>
      </c>
      <c r="JU67" s="15" t="e">
        <v>#N/A</v>
      </c>
      <c r="JV67" s="15" t="e">
        <v>#N/A</v>
      </c>
      <c r="JW67" s="37" t="e">
        <v>#N/A</v>
      </c>
      <c r="JX67" s="37" t="e">
        <f t="shared" si="0"/>
        <v>#N/A</v>
      </c>
    </row>
    <row r="68" spans="1:285" x14ac:dyDescent="0.25">
      <c r="A68" s="13" t="s">
        <v>147</v>
      </c>
      <c r="B68" s="44" t="s">
        <v>23</v>
      </c>
      <c r="C68" s="13" t="s">
        <v>146</v>
      </c>
      <c r="E68" s="15">
        <v>2</v>
      </c>
      <c r="F68" s="15">
        <v>0</v>
      </c>
      <c r="H68" s="15">
        <v>2</v>
      </c>
      <c r="I68" s="15">
        <v>6.25</v>
      </c>
      <c r="N68" s="15">
        <v>1</v>
      </c>
      <c r="O68" s="15">
        <v>0</v>
      </c>
      <c r="Q68" s="15">
        <v>1</v>
      </c>
      <c r="R68" s="15">
        <v>0</v>
      </c>
      <c r="T68" s="15">
        <v>1</v>
      </c>
      <c r="U68" s="15">
        <v>0</v>
      </c>
      <c r="AC68" s="15">
        <v>2</v>
      </c>
      <c r="AD68" s="15">
        <v>0</v>
      </c>
      <c r="AL68" s="15">
        <v>1</v>
      </c>
      <c r="AM68" s="15">
        <v>0</v>
      </c>
      <c r="AO68" s="15">
        <v>2</v>
      </c>
      <c r="AP68" s="15">
        <v>0</v>
      </c>
      <c r="BA68" s="15">
        <v>1</v>
      </c>
      <c r="BB68" s="15">
        <v>0</v>
      </c>
      <c r="BY68" s="15">
        <v>1</v>
      </c>
      <c r="BZ68" s="15">
        <v>0</v>
      </c>
      <c r="FE68" s="15">
        <v>4</v>
      </c>
      <c r="FF68" s="15">
        <v>0</v>
      </c>
      <c r="FK68" s="15">
        <v>2</v>
      </c>
      <c r="FL68" s="15">
        <v>14.5</v>
      </c>
      <c r="FW68" s="15">
        <v>1</v>
      </c>
      <c r="FX68" s="15">
        <v>0</v>
      </c>
      <c r="GL68" s="15">
        <v>1</v>
      </c>
      <c r="GM68" s="15">
        <v>0</v>
      </c>
      <c r="GR68" s="15">
        <v>5</v>
      </c>
      <c r="GS68" s="15">
        <v>4.5</v>
      </c>
      <c r="GU68" s="15">
        <v>3</v>
      </c>
      <c r="GV68" s="15">
        <v>0</v>
      </c>
      <c r="HJ68" s="15">
        <v>3</v>
      </c>
      <c r="HK68" s="15">
        <v>1</v>
      </c>
      <c r="HP68" s="15">
        <v>3</v>
      </c>
      <c r="HQ68" s="15">
        <v>5.5</v>
      </c>
      <c r="HS68" s="15">
        <v>1</v>
      </c>
      <c r="HT68" s="15">
        <v>1.2000000000000002</v>
      </c>
      <c r="HY68" s="15">
        <v>1</v>
      </c>
      <c r="HZ68" s="15">
        <v>0</v>
      </c>
      <c r="IH68" s="15">
        <v>1</v>
      </c>
      <c r="II68" s="15">
        <v>5</v>
      </c>
      <c r="JF68" s="15">
        <v>1</v>
      </c>
      <c r="JG68" s="15">
        <v>0.9</v>
      </c>
      <c r="JW68" s="37">
        <v>23.849999999999998</v>
      </c>
      <c r="JX68" s="37">
        <f t="shared" si="0"/>
        <v>23.849999999999998</v>
      </c>
    </row>
    <row r="69" spans="1:285" ht="15" hidden="1" customHeight="1" x14ac:dyDescent="0.25">
      <c r="A69" s="13" t="s">
        <v>46</v>
      </c>
      <c r="B69" s="44" t="s">
        <v>12</v>
      </c>
      <c r="C69" s="13" t="s">
        <v>145</v>
      </c>
      <c r="FB69" s="15" t="e">
        <v>#N/A</v>
      </c>
      <c r="FC69" s="15" t="e">
        <v>#N/A</v>
      </c>
      <c r="FE69" s="15" t="e">
        <v>#N/A</v>
      </c>
      <c r="FF69" s="15" t="e">
        <v>#N/A</v>
      </c>
      <c r="FK69" s="15" t="e">
        <v>#N/A</v>
      </c>
      <c r="FL69" s="15" t="e">
        <v>#N/A</v>
      </c>
      <c r="FW69" s="15" t="e">
        <v>#N/A</v>
      </c>
      <c r="FX69" s="15" t="e">
        <v>#N/A</v>
      </c>
      <c r="GL69" s="15" t="e">
        <v>#N/A</v>
      </c>
      <c r="GM69" s="15" t="e">
        <v>#N/A</v>
      </c>
      <c r="GO69" s="15" t="e">
        <v>#N/A</v>
      </c>
      <c r="GP69" s="15" t="e">
        <v>#N/A</v>
      </c>
      <c r="GR69" s="15" t="e">
        <v>#N/A</v>
      </c>
      <c r="GS69" s="15" t="e">
        <v>#N/A</v>
      </c>
      <c r="GU69" s="15" t="e">
        <v>#N/A</v>
      </c>
      <c r="GV69" s="15" t="e">
        <v>#N/A</v>
      </c>
      <c r="HJ69" s="15" t="e">
        <v>#N/A</v>
      </c>
      <c r="HK69" s="15" t="e">
        <v>#N/A</v>
      </c>
      <c r="HP69" s="15" t="e">
        <v>#N/A</v>
      </c>
      <c r="HQ69" s="15" t="e">
        <v>#N/A</v>
      </c>
      <c r="HS69" s="15" t="e">
        <v>#N/A</v>
      </c>
      <c r="HT69" s="15" t="e">
        <v>#N/A</v>
      </c>
      <c r="HY69" s="15" t="e">
        <v>#N/A</v>
      </c>
      <c r="HZ69" s="15" t="e">
        <v>#N/A</v>
      </c>
      <c r="IH69" s="15" t="e">
        <v>#N/A</v>
      </c>
      <c r="II69" s="15" t="e">
        <v>#N/A</v>
      </c>
      <c r="JF69" s="15" t="e">
        <v>#N/A</v>
      </c>
      <c r="JG69" s="15" t="e">
        <v>#N/A</v>
      </c>
      <c r="JW69" s="37" t="e">
        <v>#N/A</v>
      </c>
      <c r="JX69" s="37" t="e">
        <f t="shared" ref="JX69:JX82" si="1">JW69+JT69-JU69+JV69</f>
        <v>#N/A</v>
      </c>
    </row>
    <row r="70" spans="1:285" s="17" customFormat="1" ht="15" hidden="1" customHeight="1" x14ac:dyDescent="0.25">
      <c r="A70" s="13" t="s">
        <v>144</v>
      </c>
      <c r="B70" s="44" t="s">
        <v>44</v>
      </c>
      <c r="C70" s="13" t="s">
        <v>143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 t="e">
        <v>#N/A</v>
      </c>
      <c r="FC70" s="15" t="e">
        <v>#N/A</v>
      </c>
      <c r="FD70" s="15"/>
      <c r="FE70" s="15" t="e">
        <v>#N/A</v>
      </c>
      <c r="FF70" s="15" t="e">
        <v>#N/A</v>
      </c>
      <c r="FG70" s="15"/>
      <c r="FH70" s="15"/>
      <c r="FI70" s="15"/>
      <c r="FJ70" s="15"/>
      <c r="FK70" s="15" t="e">
        <v>#N/A</v>
      </c>
      <c r="FL70" s="15" t="e">
        <v>#N/A</v>
      </c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 t="e">
        <v>#N/A</v>
      </c>
      <c r="FX70" s="15" t="e">
        <v>#N/A</v>
      </c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 t="e">
        <v>#N/A</v>
      </c>
      <c r="GM70" s="15" t="e">
        <v>#N/A</v>
      </c>
      <c r="GN70" s="15"/>
      <c r="GO70" s="15" t="e">
        <v>#N/A</v>
      </c>
      <c r="GP70" s="15" t="e">
        <v>#N/A</v>
      </c>
      <c r="GQ70" s="15"/>
      <c r="GR70" s="15" t="e">
        <v>#N/A</v>
      </c>
      <c r="GS70" s="15" t="e">
        <v>#N/A</v>
      </c>
      <c r="GT70" s="15"/>
      <c r="GU70" s="15" t="e">
        <v>#N/A</v>
      </c>
      <c r="GV70" s="15" t="e">
        <v>#N/A</v>
      </c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 t="e">
        <v>#N/A</v>
      </c>
      <c r="HK70" s="15" t="e">
        <v>#N/A</v>
      </c>
      <c r="HL70" s="15"/>
      <c r="HM70" s="15"/>
      <c r="HN70" s="15"/>
      <c r="HO70" s="15"/>
      <c r="HP70" s="15" t="e">
        <v>#N/A</v>
      </c>
      <c r="HQ70" s="15" t="e">
        <v>#N/A</v>
      </c>
      <c r="HR70" s="15"/>
      <c r="HS70" s="15" t="e">
        <v>#N/A</v>
      </c>
      <c r="HT70" s="15" t="e">
        <v>#N/A</v>
      </c>
      <c r="HU70" s="15"/>
      <c r="HV70" s="15"/>
      <c r="HW70" s="15"/>
      <c r="HX70" s="15"/>
      <c r="HY70" s="15" t="e">
        <v>#N/A</v>
      </c>
      <c r="HZ70" s="15" t="e">
        <v>#N/A</v>
      </c>
      <c r="IA70" s="15"/>
      <c r="IB70" s="15"/>
      <c r="IC70" s="15"/>
      <c r="ID70" s="15"/>
      <c r="IE70" s="15"/>
      <c r="IF70" s="15"/>
      <c r="IG70" s="15"/>
      <c r="IH70" s="15" t="e">
        <v>#N/A</v>
      </c>
      <c r="II70" s="15" t="e">
        <v>#N/A</v>
      </c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  <c r="IV70" s="15"/>
      <c r="IW70" s="15"/>
      <c r="IX70" s="15"/>
      <c r="IY70" s="15"/>
      <c r="IZ70" s="15"/>
      <c r="JA70" s="15"/>
      <c r="JB70" s="15"/>
      <c r="JC70" s="15"/>
      <c r="JD70" s="15"/>
      <c r="JE70" s="15"/>
      <c r="JF70" s="15" t="e">
        <v>#N/A</v>
      </c>
      <c r="JG70" s="15" t="e">
        <v>#N/A</v>
      </c>
      <c r="JH70" s="15"/>
      <c r="JI70" s="15"/>
      <c r="JJ70" s="15"/>
      <c r="JK70" s="15"/>
      <c r="JL70" s="15"/>
      <c r="JM70" s="15"/>
      <c r="JN70" s="15"/>
      <c r="JO70" s="15"/>
      <c r="JP70" s="15"/>
      <c r="JQ70" s="15"/>
      <c r="JR70" s="15"/>
      <c r="JS70" s="15"/>
      <c r="JT70" s="15"/>
      <c r="JU70" s="15"/>
      <c r="JV70" s="15"/>
      <c r="JW70" s="37" t="e">
        <v>#N/A</v>
      </c>
      <c r="JX70" s="37" t="e">
        <f t="shared" si="1"/>
        <v>#N/A</v>
      </c>
      <c r="JY70" s="36"/>
    </row>
    <row r="71" spans="1:285" s="17" customFormat="1" x14ac:dyDescent="0.25">
      <c r="A71" s="13" t="s">
        <v>237</v>
      </c>
      <c r="B71" s="44" t="s">
        <v>238</v>
      </c>
      <c r="C71" s="13" t="s">
        <v>239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>
        <v>5</v>
      </c>
      <c r="Q71" s="15"/>
      <c r="R71" s="15"/>
      <c r="S71" s="15"/>
      <c r="T71" s="15">
        <v>5</v>
      </c>
      <c r="U71" s="15">
        <v>1.2000000000000002</v>
      </c>
      <c r="V71" s="15">
        <v>5</v>
      </c>
      <c r="W71" s="15">
        <v>1</v>
      </c>
      <c r="X71" s="15">
        <v>1.5</v>
      </c>
      <c r="Y71" s="15"/>
      <c r="Z71" s="15">
        <v>2</v>
      </c>
      <c r="AA71" s="15">
        <v>0</v>
      </c>
      <c r="AB71" s="15"/>
      <c r="AC71" s="15">
        <v>2</v>
      </c>
      <c r="AD71" s="15">
        <v>0.9</v>
      </c>
      <c r="AE71" s="15">
        <v>5</v>
      </c>
      <c r="AF71" s="15">
        <v>1</v>
      </c>
      <c r="AG71" s="15">
        <v>0.6</v>
      </c>
      <c r="AH71" s="15"/>
      <c r="AI71" s="15">
        <v>2</v>
      </c>
      <c r="AJ71" s="15">
        <v>4</v>
      </c>
      <c r="AK71" s="15"/>
      <c r="AL71" s="15">
        <v>1</v>
      </c>
      <c r="AM71" s="15">
        <v>0</v>
      </c>
      <c r="AN71" s="15"/>
      <c r="AO71" s="15">
        <v>2</v>
      </c>
      <c r="AP71" s="15">
        <v>0</v>
      </c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>
        <v>1</v>
      </c>
      <c r="CF71" s="15">
        <v>4.5</v>
      </c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>
        <v>1</v>
      </c>
      <c r="GM71" s="15">
        <v>0</v>
      </c>
      <c r="GN71" s="15"/>
      <c r="GO71" s="15">
        <v>1</v>
      </c>
      <c r="GP71" s="15">
        <v>1.3</v>
      </c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  <c r="IV71" s="15"/>
      <c r="IW71" s="15"/>
      <c r="IX71" s="15"/>
      <c r="IY71" s="15"/>
      <c r="IZ71" s="15"/>
      <c r="JA71" s="15"/>
      <c r="JB71" s="15"/>
      <c r="JC71" s="15"/>
      <c r="JD71" s="15"/>
      <c r="JE71" s="15"/>
      <c r="JF71" s="15"/>
      <c r="JG71" s="15"/>
      <c r="JH71" s="15"/>
      <c r="JI71" s="15"/>
      <c r="JJ71" s="15"/>
      <c r="JK71" s="15"/>
      <c r="JL71" s="15"/>
      <c r="JM71" s="15"/>
      <c r="JN71" s="15"/>
      <c r="JO71" s="15"/>
      <c r="JP71" s="15"/>
      <c r="JQ71" s="15"/>
      <c r="JR71" s="15"/>
      <c r="JS71" s="15"/>
      <c r="JT71" s="15"/>
      <c r="JU71" s="15"/>
      <c r="JV71" s="15"/>
      <c r="JW71" s="37">
        <v>10</v>
      </c>
      <c r="JX71" s="37">
        <f t="shared" si="1"/>
        <v>10</v>
      </c>
      <c r="JY71" s="36"/>
    </row>
    <row r="72" spans="1:285" s="17" customFormat="1" x14ac:dyDescent="0.25">
      <c r="A72" s="13" t="s">
        <v>231</v>
      </c>
      <c r="B72" s="44" t="s">
        <v>233</v>
      </c>
      <c r="C72" s="13" t="s">
        <v>232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>
        <v>5</v>
      </c>
      <c r="Q72" s="15"/>
      <c r="R72" s="15"/>
      <c r="S72" s="15"/>
      <c r="T72" s="15">
        <v>5</v>
      </c>
      <c r="U72" s="15">
        <v>6</v>
      </c>
      <c r="V72" s="15"/>
      <c r="W72" s="15">
        <v>4</v>
      </c>
      <c r="X72" s="15">
        <v>1.2000000000000002</v>
      </c>
      <c r="Y72" s="15"/>
      <c r="Z72" s="15">
        <v>4</v>
      </c>
      <c r="AA72" s="15">
        <v>10.5</v>
      </c>
      <c r="AB72" s="15"/>
      <c r="AC72" s="15">
        <v>4</v>
      </c>
      <c r="AD72" s="15">
        <v>0.8</v>
      </c>
      <c r="AE72" s="15"/>
      <c r="AF72" s="15"/>
      <c r="AG72" s="15"/>
      <c r="AH72" s="15"/>
      <c r="AI72" s="15">
        <v>3</v>
      </c>
      <c r="AJ72" s="15">
        <v>0.9</v>
      </c>
      <c r="AK72" s="15"/>
      <c r="AL72" s="15"/>
      <c r="AM72" s="15"/>
      <c r="AN72" s="15"/>
      <c r="AO72" s="15">
        <v>2</v>
      </c>
      <c r="AP72" s="15">
        <v>14</v>
      </c>
      <c r="AQ72" s="15"/>
      <c r="AR72" s="15">
        <v>2</v>
      </c>
      <c r="AS72" s="15">
        <v>0</v>
      </c>
      <c r="AT72" s="15"/>
      <c r="AU72" s="15">
        <v>1</v>
      </c>
      <c r="AV72" s="15">
        <v>3.25</v>
      </c>
      <c r="AW72" s="15"/>
      <c r="AX72" s="15"/>
      <c r="AY72" s="15"/>
      <c r="AZ72" s="15"/>
      <c r="BA72" s="15"/>
      <c r="BB72" s="15"/>
      <c r="BC72" s="15"/>
      <c r="BD72" s="15">
        <v>2</v>
      </c>
      <c r="BE72" s="15">
        <v>8</v>
      </c>
      <c r="BF72" s="15"/>
      <c r="BG72" s="15"/>
      <c r="BH72" s="15"/>
      <c r="BI72" s="15"/>
      <c r="BJ72" s="15">
        <v>2</v>
      </c>
      <c r="BK72" s="15">
        <v>6</v>
      </c>
      <c r="BL72" s="15"/>
      <c r="BM72" s="15">
        <v>4</v>
      </c>
      <c r="BN72" s="15">
        <v>6.7</v>
      </c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>
        <v>3</v>
      </c>
      <c r="BZ72" s="15">
        <v>0.9</v>
      </c>
      <c r="CA72" s="15"/>
      <c r="CB72" s="15">
        <v>1</v>
      </c>
      <c r="CC72" s="15">
        <v>2.5</v>
      </c>
      <c r="CD72" s="15"/>
      <c r="CE72" s="15">
        <v>1</v>
      </c>
      <c r="CF72" s="15">
        <v>0.9</v>
      </c>
      <c r="CG72" s="15"/>
      <c r="CH72" s="15">
        <v>2</v>
      </c>
      <c r="CI72" s="15">
        <v>4.5999999999999996</v>
      </c>
      <c r="CJ72" s="15"/>
      <c r="CK72" s="15">
        <v>2</v>
      </c>
      <c r="CL72" s="15">
        <v>0</v>
      </c>
      <c r="CM72" s="15"/>
      <c r="CN72" s="15"/>
      <c r="CO72" s="15"/>
      <c r="CP72" s="15"/>
      <c r="CQ72" s="15">
        <v>2</v>
      </c>
      <c r="CR72" s="15">
        <v>3</v>
      </c>
      <c r="CS72" s="15"/>
      <c r="CT72" s="15"/>
      <c r="CU72" s="15"/>
      <c r="CV72" s="15"/>
      <c r="CW72" s="15">
        <v>1</v>
      </c>
      <c r="CX72" s="15">
        <v>0.7</v>
      </c>
      <c r="CY72" s="15"/>
      <c r="CZ72" s="15">
        <v>1</v>
      </c>
      <c r="DA72" s="15">
        <v>0</v>
      </c>
      <c r="DB72" s="15"/>
      <c r="DC72" s="15">
        <v>5</v>
      </c>
      <c r="DD72" s="15">
        <v>5.25</v>
      </c>
      <c r="DE72" s="15"/>
      <c r="DF72" s="15"/>
      <c r="DG72" s="15"/>
      <c r="DH72" s="15"/>
      <c r="DI72" s="15">
        <v>2</v>
      </c>
      <c r="DJ72" s="15">
        <v>3.5</v>
      </c>
      <c r="DK72" s="15"/>
      <c r="DL72" s="15">
        <v>4</v>
      </c>
      <c r="DM72" s="15">
        <v>3.8</v>
      </c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>
        <v>2</v>
      </c>
      <c r="DY72" s="15">
        <v>0</v>
      </c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>
        <v>1</v>
      </c>
      <c r="EK72" s="15">
        <v>0</v>
      </c>
      <c r="EL72" s="15"/>
      <c r="EM72" s="15">
        <v>2</v>
      </c>
      <c r="EN72" s="15">
        <v>0</v>
      </c>
      <c r="EO72" s="15"/>
      <c r="EP72" s="15"/>
      <c r="EQ72" s="15"/>
      <c r="ER72" s="15"/>
      <c r="ES72" s="15">
        <v>3</v>
      </c>
      <c r="ET72" s="15">
        <v>1.2</v>
      </c>
      <c r="EU72" s="15"/>
      <c r="EV72" s="15"/>
      <c r="EW72" s="15"/>
      <c r="EX72" s="15"/>
      <c r="EY72" s="15">
        <v>3</v>
      </c>
      <c r="EZ72" s="15">
        <v>4</v>
      </c>
      <c r="FA72" s="15"/>
      <c r="FB72" s="15">
        <v>2</v>
      </c>
      <c r="FC72" s="15">
        <v>0</v>
      </c>
      <c r="FD72" s="15"/>
      <c r="FE72" s="15">
        <v>3</v>
      </c>
      <c r="FF72" s="15">
        <v>7</v>
      </c>
      <c r="FG72" s="15"/>
      <c r="FH72" s="15">
        <v>2</v>
      </c>
      <c r="FI72" s="15">
        <v>0</v>
      </c>
      <c r="FJ72" s="15"/>
      <c r="FK72" s="15">
        <v>5</v>
      </c>
      <c r="FL72" s="15">
        <v>3.25</v>
      </c>
      <c r="FM72" s="15"/>
      <c r="FN72" s="15">
        <v>2</v>
      </c>
      <c r="FO72" s="15">
        <v>3.5</v>
      </c>
      <c r="FP72" s="15"/>
      <c r="FQ72" s="15">
        <v>1</v>
      </c>
      <c r="FR72" s="15">
        <v>0</v>
      </c>
      <c r="FS72" s="15"/>
      <c r="FT72" s="15"/>
      <c r="FU72" s="15"/>
      <c r="FV72" s="15"/>
      <c r="FW72" s="15">
        <v>3</v>
      </c>
      <c r="FX72" s="15">
        <v>0</v>
      </c>
      <c r="FY72" s="15"/>
      <c r="FZ72" s="15">
        <v>4</v>
      </c>
      <c r="GA72" s="15">
        <v>3</v>
      </c>
      <c r="GB72" s="15"/>
      <c r="GC72" s="15"/>
      <c r="GD72" s="15"/>
      <c r="GE72" s="15"/>
      <c r="GF72" s="15"/>
      <c r="GG72" s="15"/>
      <c r="GH72" s="15"/>
      <c r="GI72" s="15">
        <v>1</v>
      </c>
      <c r="GJ72" s="15">
        <v>0</v>
      </c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>
        <v>1</v>
      </c>
      <c r="GV72" s="15">
        <v>0</v>
      </c>
      <c r="GW72" s="15"/>
      <c r="GX72" s="15"/>
      <c r="GY72" s="15"/>
      <c r="GZ72" s="15"/>
      <c r="HA72" s="15">
        <v>2</v>
      </c>
      <c r="HB72" s="15">
        <v>0</v>
      </c>
      <c r="HC72" s="15"/>
      <c r="HD72" s="15"/>
      <c r="HE72" s="15"/>
      <c r="HF72" s="15"/>
      <c r="HG72" s="15"/>
      <c r="HH72" s="15"/>
      <c r="HI72" s="15"/>
      <c r="HJ72" s="15">
        <v>1</v>
      </c>
      <c r="HK72" s="15">
        <v>0</v>
      </c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5"/>
      <c r="IV72" s="15"/>
      <c r="IW72" s="15"/>
      <c r="IX72" s="15"/>
      <c r="IY72" s="15"/>
      <c r="IZ72" s="15"/>
      <c r="JA72" s="15"/>
      <c r="JB72" s="15"/>
      <c r="JC72" s="15"/>
      <c r="JD72" s="15"/>
      <c r="JE72" s="15"/>
      <c r="JF72" s="15"/>
      <c r="JG72" s="15"/>
      <c r="JH72" s="15"/>
      <c r="JI72" s="15"/>
      <c r="JJ72" s="15"/>
      <c r="JK72" s="15"/>
      <c r="JL72" s="15"/>
      <c r="JM72" s="15"/>
      <c r="JN72" s="15"/>
      <c r="JO72" s="15"/>
      <c r="JP72" s="15"/>
      <c r="JQ72" s="15"/>
      <c r="JR72" s="15"/>
      <c r="JS72" s="15"/>
      <c r="JT72" s="15"/>
      <c r="JU72" s="15"/>
      <c r="JV72" s="15"/>
      <c r="JW72" s="37">
        <v>14.45</v>
      </c>
      <c r="JX72" s="37">
        <f t="shared" si="1"/>
        <v>14.45</v>
      </c>
      <c r="JY72" s="36"/>
    </row>
    <row r="73" spans="1:285" x14ac:dyDescent="0.25">
      <c r="A73" s="13" t="s">
        <v>70</v>
      </c>
      <c r="B73" s="44" t="s">
        <v>21</v>
      </c>
      <c r="C73" s="13" t="s">
        <v>142</v>
      </c>
      <c r="H73" s="15">
        <v>2</v>
      </c>
      <c r="I73" s="15">
        <v>0</v>
      </c>
      <c r="Q73" s="15">
        <v>5</v>
      </c>
      <c r="R73" s="15">
        <v>0</v>
      </c>
      <c r="AL73" s="15">
        <v>1</v>
      </c>
      <c r="AM73" s="15">
        <v>0</v>
      </c>
      <c r="AO73" s="15">
        <v>1</v>
      </c>
      <c r="AP73" s="15">
        <v>0</v>
      </c>
      <c r="AX73" s="15">
        <v>4</v>
      </c>
      <c r="AY73" s="15">
        <v>0</v>
      </c>
      <c r="BA73" s="15">
        <v>3</v>
      </c>
      <c r="BB73" s="15">
        <v>0</v>
      </c>
      <c r="BJ73" s="15">
        <v>1</v>
      </c>
      <c r="BK73" s="15">
        <v>0</v>
      </c>
      <c r="CE73" s="15">
        <v>1</v>
      </c>
      <c r="CF73" s="15">
        <v>0</v>
      </c>
      <c r="CW73" s="15">
        <v>2</v>
      </c>
      <c r="CX73" s="15">
        <v>1.5</v>
      </c>
      <c r="CZ73" s="15">
        <v>2</v>
      </c>
      <c r="DA73" s="15">
        <v>0</v>
      </c>
      <c r="DF73" s="15">
        <v>1</v>
      </c>
      <c r="DG73" s="15">
        <v>1</v>
      </c>
      <c r="DU73" s="15">
        <v>2</v>
      </c>
      <c r="DV73" s="15">
        <v>0.7</v>
      </c>
      <c r="FB73" s="15">
        <v>1</v>
      </c>
      <c r="FC73" s="15">
        <v>0</v>
      </c>
      <c r="FK73" s="15">
        <v>1</v>
      </c>
      <c r="FL73" s="15">
        <v>0</v>
      </c>
      <c r="GU73" s="15">
        <v>2</v>
      </c>
      <c r="GV73" s="15">
        <v>6</v>
      </c>
      <c r="HM73" s="15">
        <v>1</v>
      </c>
      <c r="HN73" s="15">
        <v>4</v>
      </c>
      <c r="HS73" s="15">
        <v>3</v>
      </c>
      <c r="HT73" s="15">
        <v>1.2000000000000002</v>
      </c>
      <c r="IH73" s="15">
        <v>2</v>
      </c>
      <c r="II73" s="15">
        <v>0</v>
      </c>
      <c r="JC73" s="15">
        <v>3</v>
      </c>
      <c r="JD73" s="15">
        <v>4.5</v>
      </c>
      <c r="JW73" s="37">
        <v>14.7</v>
      </c>
      <c r="JX73" s="37">
        <f t="shared" si="1"/>
        <v>14.7</v>
      </c>
    </row>
    <row r="74" spans="1:285" x14ac:dyDescent="0.25">
      <c r="A74" s="13" t="s">
        <v>91</v>
      </c>
      <c r="B74" s="44" t="s">
        <v>7</v>
      </c>
      <c r="C74" s="13" t="s">
        <v>141</v>
      </c>
      <c r="E74" s="15">
        <v>4</v>
      </c>
      <c r="F74" s="15">
        <v>8</v>
      </c>
      <c r="H74" s="15">
        <v>5</v>
      </c>
      <c r="I74" s="15">
        <v>6.85</v>
      </c>
      <c r="K74" s="15">
        <v>5</v>
      </c>
      <c r="L74" s="15">
        <v>14</v>
      </c>
      <c r="N74" s="15">
        <v>3</v>
      </c>
      <c r="O74" s="15">
        <v>1.3</v>
      </c>
      <c r="Q74" s="15">
        <v>5</v>
      </c>
      <c r="R74" s="15">
        <v>0</v>
      </c>
      <c r="T74" s="15">
        <v>5</v>
      </c>
      <c r="U74" s="15">
        <v>15</v>
      </c>
      <c r="W74" s="15">
        <v>5</v>
      </c>
      <c r="X74" s="15">
        <v>1.4000000000000001</v>
      </c>
      <c r="Z74" s="15">
        <v>3</v>
      </c>
      <c r="AA74" s="15">
        <v>3.5</v>
      </c>
      <c r="AC74" s="15">
        <v>5</v>
      </c>
      <c r="AD74" s="15">
        <v>4.8</v>
      </c>
      <c r="AF74" s="15">
        <v>5</v>
      </c>
      <c r="AG74" s="15">
        <v>0</v>
      </c>
      <c r="AI74" s="15">
        <v>5</v>
      </c>
      <c r="AJ74" s="15">
        <v>13</v>
      </c>
      <c r="AL74" s="15">
        <v>5</v>
      </c>
      <c r="AM74" s="15">
        <v>18.75</v>
      </c>
      <c r="AO74" s="15">
        <v>5</v>
      </c>
      <c r="AP74" s="15">
        <v>0</v>
      </c>
      <c r="AR74" s="15">
        <v>5</v>
      </c>
      <c r="AS74" s="15">
        <v>0</v>
      </c>
      <c r="AU74" s="15">
        <v>4</v>
      </c>
      <c r="AV74" s="15">
        <v>8.5</v>
      </c>
      <c r="AX74" s="15">
        <v>5</v>
      </c>
      <c r="AY74" s="15">
        <v>1.6</v>
      </c>
      <c r="BA74" s="15">
        <v>4</v>
      </c>
      <c r="BB74" s="15">
        <v>1.4</v>
      </c>
      <c r="BD74" s="15">
        <v>5</v>
      </c>
      <c r="BE74" s="15">
        <v>0</v>
      </c>
      <c r="BG74" s="15">
        <v>5</v>
      </c>
      <c r="BH74" s="15">
        <v>2.6</v>
      </c>
      <c r="BJ74" s="15">
        <v>5</v>
      </c>
      <c r="BK74" s="15">
        <v>3.5</v>
      </c>
      <c r="BM74" s="15">
        <v>5</v>
      </c>
      <c r="BN74" s="15">
        <v>6</v>
      </c>
      <c r="BP74" s="15">
        <v>5</v>
      </c>
      <c r="BQ74" s="15">
        <v>3.75</v>
      </c>
      <c r="BS74" s="15">
        <v>5</v>
      </c>
      <c r="BT74" s="15">
        <v>0</v>
      </c>
      <c r="BV74" s="15">
        <v>5</v>
      </c>
      <c r="BW74" s="15">
        <v>2.75</v>
      </c>
      <c r="BY74" s="15">
        <v>5</v>
      </c>
      <c r="BZ74" s="15">
        <v>11</v>
      </c>
      <c r="CB74" s="15">
        <v>3</v>
      </c>
      <c r="CC74" s="15">
        <v>0</v>
      </c>
      <c r="CE74" s="15">
        <v>5</v>
      </c>
      <c r="CF74" s="15">
        <v>14.8</v>
      </c>
      <c r="CH74" s="15">
        <v>5</v>
      </c>
      <c r="CI74" s="15">
        <v>5.5</v>
      </c>
      <c r="CK74" s="15">
        <v>5</v>
      </c>
      <c r="CL74" s="15">
        <v>0</v>
      </c>
      <c r="CN74" s="15">
        <v>5</v>
      </c>
      <c r="CO74" s="15">
        <v>16</v>
      </c>
      <c r="CQ74" s="15">
        <v>3</v>
      </c>
      <c r="CR74" s="15">
        <v>9.5</v>
      </c>
      <c r="CT74" s="15">
        <v>5</v>
      </c>
      <c r="CU74" s="15">
        <v>13.25</v>
      </c>
      <c r="CW74" s="15">
        <v>5</v>
      </c>
      <c r="CX74" s="15">
        <v>8.5</v>
      </c>
      <c r="CZ74" s="15">
        <v>5</v>
      </c>
      <c r="DA74" s="15">
        <v>0</v>
      </c>
      <c r="DC74" s="15">
        <v>5</v>
      </c>
      <c r="DD74" s="15">
        <v>6.6</v>
      </c>
      <c r="DF74" s="15">
        <v>5</v>
      </c>
      <c r="DG74" s="15">
        <v>1.2</v>
      </c>
      <c r="DI74" s="15">
        <v>1</v>
      </c>
      <c r="DJ74" s="15">
        <v>0</v>
      </c>
      <c r="DL74" s="15">
        <v>5</v>
      </c>
      <c r="DM74" s="15">
        <v>11.25</v>
      </c>
      <c r="DO74" s="15">
        <v>4</v>
      </c>
      <c r="DP74" s="15">
        <v>0</v>
      </c>
      <c r="DR74" s="15">
        <v>4</v>
      </c>
      <c r="DS74" s="15">
        <v>8</v>
      </c>
      <c r="DU74" s="15">
        <v>5</v>
      </c>
      <c r="DV74" s="15">
        <v>7.75</v>
      </c>
      <c r="DX74" s="15">
        <v>5</v>
      </c>
      <c r="DY74" s="15">
        <v>0</v>
      </c>
      <c r="EA74" s="15">
        <v>5</v>
      </c>
      <c r="EB74" s="15">
        <v>1.3</v>
      </c>
      <c r="ED74" s="15">
        <v>5</v>
      </c>
      <c r="EE74" s="15">
        <v>0</v>
      </c>
      <c r="EG74" s="15">
        <v>5</v>
      </c>
      <c r="EH74" s="15">
        <v>12.5</v>
      </c>
      <c r="EJ74" s="15">
        <v>3</v>
      </c>
      <c r="EK74" s="15">
        <v>7.75</v>
      </c>
      <c r="EM74" s="15">
        <v>5</v>
      </c>
      <c r="EN74" s="15">
        <v>5.5</v>
      </c>
      <c r="EP74" s="15">
        <v>2</v>
      </c>
      <c r="EQ74" s="15">
        <v>0</v>
      </c>
      <c r="ES74" s="15">
        <v>5</v>
      </c>
      <c r="ET74" s="15">
        <v>10</v>
      </c>
      <c r="EV74" s="15">
        <v>3</v>
      </c>
      <c r="EW74" s="15">
        <v>0</v>
      </c>
      <c r="EY74" s="15">
        <v>5</v>
      </c>
      <c r="EZ74" s="15">
        <v>0</v>
      </c>
      <c r="FB74" s="15">
        <v>3</v>
      </c>
      <c r="FC74" s="15">
        <v>4.3499999999999996</v>
      </c>
      <c r="FE74" s="15">
        <v>5</v>
      </c>
      <c r="FF74" s="15">
        <v>0</v>
      </c>
      <c r="FH74" s="15">
        <v>2</v>
      </c>
      <c r="FI74" s="15">
        <v>0</v>
      </c>
      <c r="FK74" s="15">
        <v>5</v>
      </c>
      <c r="FL74" s="15">
        <v>7.5</v>
      </c>
      <c r="FN74" s="15">
        <v>4</v>
      </c>
      <c r="FO74" s="15">
        <v>0</v>
      </c>
      <c r="FQ74" s="15">
        <v>4</v>
      </c>
      <c r="FR74" s="15">
        <v>3.25</v>
      </c>
      <c r="FT74" s="15">
        <v>2</v>
      </c>
      <c r="FU74" s="15">
        <v>0</v>
      </c>
      <c r="FZ74" s="15">
        <v>5</v>
      </c>
      <c r="GA74" s="15">
        <v>0</v>
      </c>
      <c r="GC74" s="15">
        <v>5</v>
      </c>
      <c r="GD74" s="15">
        <v>14.5</v>
      </c>
      <c r="GF74" s="15">
        <v>5</v>
      </c>
      <c r="GG74" s="15">
        <v>9</v>
      </c>
      <c r="GI74" s="15">
        <v>5</v>
      </c>
      <c r="GJ74" s="15">
        <v>0</v>
      </c>
      <c r="GL74" s="15">
        <v>5</v>
      </c>
      <c r="GM74" s="15">
        <v>2.5</v>
      </c>
      <c r="GO74" s="15">
        <v>5</v>
      </c>
      <c r="GP74" s="15">
        <v>0.9</v>
      </c>
      <c r="GR74" s="15">
        <v>2</v>
      </c>
      <c r="GS74" s="15">
        <v>0</v>
      </c>
      <c r="GU74" s="15">
        <v>5</v>
      </c>
      <c r="GV74" s="15">
        <v>11.6</v>
      </c>
      <c r="GX74" s="15">
        <v>4</v>
      </c>
      <c r="GY74" s="15">
        <v>2.75</v>
      </c>
      <c r="HA74" s="15">
        <v>5</v>
      </c>
      <c r="HB74" s="15">
        <v>1</v>
      </c>
      <c r="HD74" s="15">
        <v>5</v>
      </c>
      <c r="HE74" s="15">
        <v>6.7</v>
      </c>
      <c r="HG74" s="15">
        <v>5</v>
      </c>
      <c r="HH74" s="15">
        <v>5.75</v>
      </c>
      <c r="HJ74" s="15">
        <v>5</v>
      </c>
      <c r="HK74" s="15">
        <v>3</v>
      </c>
      <c r="HM74" s="15">
        <v>5</v>
      </c>
      <c r="HN74" s="15">
        <v>3</v>
      </c>
      <c r="HP74" s="15">
        <v>4</v>
      </c>
      <c r="HQ74" s="15">
        <v>0</v>
      </c>
      <c r="HS74" s="15">
        <v>5</v>
      </c>
      <c r="HT74" s="15">
        <v>0</v>
      </c>
      <c r="HV74" s="15">
        <v>5</v>
      </c>
      <c r="HW74" s="15">
        <v>6.1</v>
      </c>
      <c r="HY74" s="15">
        <v>5</v>
      </c>
      <c r="HZ74" s="15">
        <v>4.45</v>
      </c>
      <c r="IB74" s="15">
        <v>5</v>
      </c>
      <c r="IC74" s="15">
        <v>2.5</v>
      </c>
      <c r="IE74" s="15">
        <v>3</v>
      </c>
      <c r="IF74" s="15">
        <v>6</v>
      </c>
      <c r="IH74" s="15">
        <v>5</v>
      </c>
      <c r="II74" s="15">
        <v>1</v>
      </c>
      <c r="IK74" s="15">
        <v>4</v>
      </c>
      <c r="IL74" s="15">
        <v>2</v>
      </c>
      <c r="IN74" s="15">
        <v>5</v>
      </c>
      <c r="IO74" s="15">
        <v>5.5</v>
      </c>
      <c r="IQ74" s="15">
        <v>3</v>
      </c>
      <c r="IR74" s="15">
        <v>0</v>
      </c>
      <c r="IT74" s="15">
        <v>5</v>
      </c>
      <c r="IU74" s="15">
        <v>5.9</v>
      </c>
      <c r="IW74" s="15">
        <v>5</v>
      </c>
      <c r="IX74" s="15">
        <v>3</v>
      </c>
      <c r="IZ74" s="15">
        <v>5</v>
      </c>
      <c r="JA74" s="15">
        <v>4.8</v>
      </c>
      <c r="JC74" s="15">
        <v>3</v>
      </c>
      <c r="JD74" s="15">
        <v>1.8</v>
      </c>
      <c r="JF74" s="15">
        <v>3</v>
      </c>
      <c r="JG74" s="15">
        <v>5</v>
      </c>
      <c r="JI74" s="15">
        <v>5</v>
      </c>
      <c r="JJ74" s="15">
        <v>6.5</v>
      </c>
      <c r="JL74" s="15">
        <v>4</v>
      </c>
      <c r="JM74" s="15">
        <v>5</v>
      </c>
      <c r="JO74" s="15">
        <v>5</v>
      </c>
      <c r="JP74" s="15">
        <v>2.5</v>
      </c>
      <c r="JR74" s="15">
        <v>5</v>
      </c>
      <c r="JS74" s="15">
        <v>6</v>
      </c>
      <c r="JU74" s="15">
        <v>4</v>
      </c>
      <c r="JV74" s="15">
        <v>5</v>
      </c>
      <c r="JW74" s="37">
        <v>44.650000000000006</v>
      </c>
      <c r="JX74" s="37">
        <f t="shared" si="1"/>
        <v>45.650000000000006</v>
      </c>
    </row>
    <row r="75" spans="1:285" s="17" customFormat="1" ht="15" hidden="1" customHeight="1" x14ac:dyDescent="0.25">
      <c r="A75" s="13" t="s">
        <v>140</v>
      </c>
      <c r="B75" s="44" t="s">
        <v>16</v>
      </c>
      <c r="C75" s="13" t="s">
        <v>139</v>
      </c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 t="e">
        <v>#N/A</v>
      </c>
      <c r="EH75" s="15" t="e">
        <v>#N/A</v>
      </c>
      <c r="EI75" s="15"/>
      <c r="EJ75" s="15" t="e">
        <v>#N/A</v>
      </c>
      <c r="EK75" s="15" t="e">
        <v>#N/A</v>
      </c>
      <c r="EL75" s="15"/>
      <c r="EM75" s="15" t="e">
        <v>#N/A</v>
      </c>
      <c r="EN75" s="15" t="e">
        <v>#N/A</v>
      </c>
      <c r="EO75" s="15"/>
      <c r="EP75" s="15" t="e">
        <v>#N/A</v>
      </c>
      <c r="EQ75" s="15" t="e">
        <v>#N/A</v>
      </c>
      <c r="ER75" s="15"/>
      <c r="ES75" s="15" t="e">
        <v>#N/A</v>
      </c>
      <c r="ET75" s="15" t="e">
        <v>#N/A</v>
      </c>
      <c r="EU75" s="15"/>
      <c r="EV75" s="15" t="e">
        <v>#N/A</v>
      </c>
      <c r="EW75" s="15" t="e">
        <v>#N/A</v>
      </c>
      <c r="EX75" s="15"/>
      <c r="EY75" s="15" t="e">
        <v>#N/A</v>
      </c>
      <c r="EZ75" s="15" t="e">
        <v>#N/A</v>
      </c>
      <c r="FA75" s="15"/>
      <c r="FB75" s="15" t="e">
        <v>#N/A</v>
      </c>
      <c r="FC75" s="15" t="e">
        <v>#N/A</v>
      </c>
      <c r="FD75" s="15"/>
      <c r="FE75" s="15" t="e">
        <v>#N/A</v>
      </c>
      <c r="FF75" s="15" t="e">
        <v>#N/A</v>
      </c>
      <c r="FG75" s="15"/>
      <c r="FH75" s="15" t="e">
        <v>#N/A</v>
      </c>
      <c r="FI75" s="15" t="e">
        <v>#N/A</v>
      </c>
      <c r="FJ75" s="15"/>
      <c r="FK75" s="15" t="e">
        <v>#N/A</v>
      </c>
      <c r="FL75" s="15" t="e">
        <v>#N/A</v>
      </c>
      <c r="FM75" s="15"/>
      <c r="FN75" s="15" t="e">
        <v>#N/A</v>
      </c>
      <c r="FO75" s="15" t="e">
        <v>#N/A</v>
      </c>
      <c r="FP75" s="15"/>
      <c r="FQ75" s="15" t="e">
        <v>#N/A</v>
      </c>
      <c r="FR75" s="15" t="e">
        <v>#N/A</v>
      </c>
      <c r="FS75" s="15"/>
      <c r="FT75" s="15" t="e">
        <v>#N/A</v>
      </c>
      <c r="FU75" s="15" t="e">
        <v>#N/A</v>
      </c>
      <c r="FV75" s="15"/>
      <c r="FW75" s="15"/>
      <c r="FX75" s="15"/>
      <c r="FY75" s="15"/>
      <c r="FZ75" s="15" t="e">
        <v>#N/A</v>
      </c>
      <c r="GA75" s="15" t="e">
        <v>#N/A</v>
      </c>
      <c r="GB75" s="15"/>
      <c r="GC75" s="15" t="e">
        <v>#N/A</v>
      </c>
      <c r="GD75" s="15" t="e">
        <v>#N/A</v>
      </c>
      <c r="GE75" s="15"/>
      <c r="GF75" s="15" t="e">
        <v>#N/A</v>
      </c>
      <c r="GG75" s="15" t="e">
        <v>#N/A</v>
      </c>
      <c r="GH75" s="15"/>
      <c r="GI75" s="15" t="e">
        <v>#N/A</v>
      </c>
      <c r="GJ75" s="15" t="e">
        <v>#N/A</v>
      </c>
      <c r="GK75" s="15"/>
      <c r="GL75" s="15" t="e">
        <v>#N/A</v>
      </c>
      <c r="GM75" s="15" t="e">
        <v>#N/A</v>
      </c>
      <c r="GN75" s="15"/>
      <c r="GO75" s="15" t="e">
        <v>#N/A</v>
      </c>
      <c r="GP75" s="15" t="e">
        <v>#N/A</v>
      </c>
      <c r="GQ75" s="15"/>
      <c r="GR75" s="15" t="e">
        <v>#N/A</v>
      </c>
      <c r="GS75" s="15" t="e">
        <v>#N/A</v>
      </c>
      <c r="GT75" s="15"/>
      <c r="GU75" s="15" t="e">
        <v>#N/A</v>
      </c>
      <c r="GV75" s="15" t="e">
        <v>#N/A</v>
      </c>
      <c r="GW75" s="15"/>
      <c r="GX75" s="15" t="e">
        <v>#N/A</v>
      </c>
      <c r="GY75" s="15" t="e">
        <v>#N/A</v>
      </c>
      <c r="GZ75" s="15"/>
      <c r="HA75" s="15" t="e">
        <v>#N/A</v>
      </c>
      <c r="HB75" s="15" t="e">
        <v>#N/A</v>
      </c>
      <c r="HC75" s="15"/>
      <c r="HD75" s="15" t="e">
        <v>#N/A</v>
      </c>
      <c r="HE75" s="15" t="e">
        <v>#N/A</v>
      </c>
      <c r="HF75" s="15"/>
      <c r="HG75" s="15" t="e">
        <v>#N/A</v>
      </c>
      <c r="HH75" s="15" t="e">
        <v>#N/A</v>
      </c>
      <c r="HI75" s="15"/>
      <c r="HJ75" s="15" t="e">
        <v>#N/A</v>
      </c>
      <c r="HK75" s="15" t="e">
        <v>#N/A</v>
      </c>
      <c r="HL75" s="15"/>
      <c r="HM75" s="15" t="e">
        <v>#N/A</v>
      </c>
      <c r="HN75" s="15" t="e">
        <v>#N/A</v>
      </c>
      <c r="HO75" s="15"/>
      <c r="HP75" s="15" t="e">
        <v>#N/A</v>
      </c>
      <c r="HQ75" s="15" t="e">
        <v>#N/A</v>
      </c>
      <c r="HR75" s="15"/>
      <c r="HS75" s="15" t="e">
        <v>#N/A</v>
      </c>
      <c r="HT75" s="15" t="e">
        <v>#N/A</v>
      </c>
      <c r="HU75" s="15"/>
      <c r="HV75" s="15" t="e">
        <v>#N/A</v>
      </c>
      <c r="HW75" s="15" t="e">
        <v>#N/A</v>
      </c>
      <c r="HX75" s="15"/>
      <c r="HY75" s="15" t="e">
        <v>#N/A</v>
      </c>
      <c r="HZ75" s="15" t="e">
        <v>#N/A</v>
      </c>
      <c r="IA75" s="15"/>
      <c r="IB75" s="15" t="e">
        <v>#N/A</v>
      </c>
      <c r="IC75" s="15" t="e">
        <v>#N/A</v>
      </c>
      <c r="ID75" s="15"/>
      <c r="IE75" s="15" t="e">
        <v>#N/A</v>
      </c>
      <c r="IF75" s="15" t="e">
        <v>#N/A</v>
      </c>
      <c r="IG75" s="15"/>
      <c r="IH75" s="15" t="e">
        <v>#N/A</v>
      </c>
      <c r="II75" s="15" t="e">
        <v>#N/A</v>
      </c>
      <c r="IJ75" s="15"/>
      <c r="IK75" s="15" t="e">
        <v>#N/A</v>
      </c>
      <c r="IL75" s="15" t="e">
        <v>#N/A</v>
      </c>
      <c r="IM75" s="15"/>
      <c r="IN75" s="15" t="e">
        <v>#N/A</v>
      </c>
      <c r="IO75" s="15" t="e">
        <v>#N/A</v>
      </c>
      <c r="IP75" s="15"/>
      <c r="IQ75" s="15" t="e">
        <v>#N/A</v>
      </c>
      <c r="IR75" s="15" t="e">
        <v>#N/A</v>
      </c>
      <c r="IS75" s="15"/>
      <c r="IT75" s="15" t="e">
        <v>#N/A</v>
      </c>
      <c r="IU75" s="15" t="e">
        <v>#N/A</v>
      </c>
      <c r="IV75" s="15"/>
      <c r="IW75" s="15" t="e">
        <v>#N/A</v>
      </c>
      <c r="IX75" s="15" t="e">
        <v>#N/A</v>
      </c>
      <c r="IY75" s="15"/>
      <c r="IZ75" s="15" t="e">
        <v>#N/A</v>
      </c>
      <c r="JA75" s="15" t="e">
        <v>#N/A</v>
      </c>
      <c r="JB75" s="15"/>
      <c r="JC75" s="15" t="e">
        <v>#N/A</v>
      </c>
      <c r="JD75" s="15" t="e">
        <v>#N/A</v>
      </c>
      <c r="JE75" s="15"/>
      <c r="JF75" s="15" t="e">
        <v>#N/A</v>
      </c>
      <c r="JG75" s="15" t="e">
        <v>#N/A</v>
      </c>
      <c r="JH75" s="15"/>
      <c r="JI75" s="15" t="e">
        <v>#N/A</v>
      </c>
      <c r="JJ75" s="15" t="e">
        <v>#N/A</v>
      </c>
      <c r="JK75" s="15"/>
      <c r="JL75" s="15" t="e">
        <v>#N/A</v>
      </c>
      <c r="JM75" s="15" t="e">
        <v>#N/A</v>
      </c>
      <c r="JN75" s="15"/>
      <c r="JO75" s="15" t="e">
        <v>#N/A</v>
      </c>
      <c r="JP75" s="15" t="e">
        <v>#N/A</v>
      </c>
      <c r="JQ75" s="15"/>
      <c r="JR75" s="15" t="e">
        <v>#N/A</v>
      </c>
      <c r="JS75" s="15" t="e">
        <v>#N/A</v>
      </c>
      <c r="JT75" s="15"/>
      <c r="JU75" s="15" t="e">
        <v>#N/A</v>
      </c>
      <c r="JV75" s="15" t="e">
        <v>#N/A</v>
      </c>
      <c r="JW75" s="37" t="e">
        <v>#N/A</v>
      </c>
      <c r="JX75" s="37" t="e">
        <f t="shared" si="1"/>
        <v>#N/A</v>
      </c>
      <c r="JY75" s="36"/>
    </row>
    <row r="76" spans="1:285" x14ac:dyDescent="0.25">
      <c r="A76" s="13" t="s">
        <v>48</v>
      </c>
      <c r="B76" s="44" t="s">
        <v>30</v>
      </c>
      <c r="C76" s="13" t="s">
        <v>138</v>
      </c>
      <c r="E76" s="15">
        <v>4</v>
      </c>
      <c r="F76" s="15">
        <v>0</v>
      </c>
      <c r="Z76" s="15">
        <v>1</v>
      </c>
      <c r="AA76" s="15">
        <v>0</v>
      </c>
      <c r="AC76" s="15">
        <v>1</v>
      </c>
      <c r="AD76" s="15">
        <v>0</v>
      </c>
      <c r="AF76" s="15">
        <v>1</v>
      </c>
      <c r="AG76" s="15">
        <v>4.5</v>
      </c>
      <c r="AI76" s="15">
        <v>1</v>
      </c>
      <c r="AJ76" s="15">
        <v>0</v>
      </c>
      <c r="AX76" s="15">
        <v>1</v>
      </c>
      <c r="AY76" s="15">
        <v>0</v>
      </c>
      <c r="BP76" s="15">
        <v>1</v>
      </c>
      <c r="BQ76" s="15">
        <v>0</v>
      </c>
      <c r="JW76" s="37">
        <v>6.05</v>
      </c>
      <c r="JX76" s="37">
        <f t="shared" si="1"/>
        <v>6.05</v>
      </c>
    </row>
    <row r="77" spans="1:285" x14ac:dyDescent="0.25">
      <c r="A77" s="13" t="s">
        <v>49</v>
      </c>
      <c r="B77" s="44" t="s">
        <v>18</v>
      </c>
      <c r="C77" s="13" t="s">
        <v>137</v>
      </c>
      <c r="E77" s="15">
        <v>5</v>
      </c>
      <c r="F77" s="15">
        <v>8.6</v>
      </c>
      <c r="H77" s="15">
        <v>5</v>
      </c>
      <c r="I77" s="15">
        <v>2.5</v>
      </c>
      <c r="K77" s="15">
        <v>5</v>
      </c>
      <c r="L77" s="15">
        <v>0</v>
      </c>
      <c r="N77" s="15">
        <v>4</v>
      </c>
      <c r="O77" s="15">
        <v>1.2000000000000002</v>
      </c>
      <c r="Q77" s="15">
        <v>5</v>
      </c>
      <c r="R77" s="15">
        <v>4.0999999999999996</v>
      </c>
      <c r="T77" s="15">
        <v>3</v>
      </c>
      <c r="U77" s="15">
        <v>0</v>
      </c>
      <c r="W77" s="15">
        <v>5</v>
      </c>
      <c r="X77" s="15">
        <v>0</v>
      </c>
      <c r="Z77" s="15">
        <v>3</v>
      </c>
      <c r="AA77" s="15">
        <v>8.4</v>
      </c>
      <c r="AC77" s="15">
        <v>5</v>
      </c>
      <c r="AD77" s="15">
        <v>5.25</v>
      </c>
      <c r="AF77" s="15">
        <v>5</v>
      </c>
      <c r="AG77" s="15">
        <v>4.4000000000000004</v>
      </c>
      <c r="AI77" s="15">
        <v>5</v>
      </c>
      <c r="AJ77" s="15">
        <v>0</v>
      </c>
      <c r="AL77" s="15">
        <v>5</v>
      </c>
      <c r="AM77" s="15">
        <v>2.9</v>
      </c>
      <c r="AO77" s="15">
        <v>2</v>
      </c>
      <c r="AP77" s="15">
        <v>1.6</v>
      </c>
      <c r="AR77" s="15">
        <v>5</v>
      </c>
      <c r="AS77" s="15">
        <v>8</v>
      </c>
      <c r="AU77" s="15">
        <v>5</v>
      </c>
      <c r="AV77" s="15">
        <v>0</v>
      </c>
      <c r="AX77" s="15">
        <v>3</v>
      </c>
      <c r="AY77" s="15">
        <v>0</v>
      </c>
      <c r="BA77" s="15">
        <v>3</v>
      </c>
      <c r="BB77" s="15">
        <v>0</v>
      </c>
      <c r="DN77" s="15">
        <v>45</v>
      </c>
      <c r="DR77" s="15">
        <v>5</v>
      </c>
      <c r="DS77" s="15">
        <v>4</v>
      </c>
      <c r="DU77" s="15">
        <v>5</v>
      </c>
      <c r="DV77" s="15">
        <v>0</v>
      </c>
      <c r="DX77" s="15">
        <v>5</v>
      </c>
      <c r="DY77" s="15">
        <v>4.45</v>
      </c>
      <c r="EA77" s="15">
        <v>5</v>
      </c>
      <c r="EB77" s="15">
        <v>8.4</v>
      </c>
      <c r="ED77" s="15">
        <v>5</v>
      </c>
      <c r="EE77" s="15">
        <v>9.8000000000000007</v>
      </c>
      <c r="EG77" s="15">
        <v>5</v>
      </c>
      <c r="EH77" s="15">
        <v>2.6</v>
      </c>
      <c r="EJ77" s="15">
        <v>5</v>
      </c>
      <c r="EK77" s="15">
        <v>6.4</v>
      </c>
      <c r="EM77" s="15">
        <v>4</v>
      </c>
      <c r="EN77" s="15">
        <v>13.5</v>
      </c>
      <c r="EP77" s="15">
        <v>3</v>
      </c>
      <c r="EQ77" s="15">
        <v>0</v>
      </c>
      <c r="ES77" s="15">
        <v>5</v>
      </c>
      <c r="ET77" s="15">
        <v>3.1</v>
      </c>
      <c r="EV77" s="15">
        <v>5</v>
      </c>
      <c r="EW77" s="15">
        <v>3.5</v>
      </c>
      <c r="EY77" s="15">
        <v>5</v>
      </c>
      <c r="EZ77" s="15">
        <v>1.1000000000000001</v>
      </c>
      <c r="FB77" s="15">
        <v>4</v>
      </c>
      <c r="FC77" s="15">
        <v>3.4</v>
      </c>
      <c r="FE77" s="15">
        <v>5</v>
      </c>
      <c r="FF77" s="15">
        <v>5.5</v>
      </c>
      <c r="FG77" s="15">
        <v>12.3</v>
      </c>
      <c r="FH77" s="15">
        <v>4</v>
      </c>
      <c r="FI77" s="15">
        <v>9.25</v>
      </c>
      <c r="FK77" s="15">
        <v>5</v>
      </c>
      <c r="FL77" s="15">
        <v>1.5</v>
      </c>
      <c r="FN77" s="15">
        <v>5</v>
      </c>
      <c r="FO77" s="15">
        <v>0</v>
      </c>
      <c r="FQ77" s="15">
        <v>5</v>
      </c>
      <c r="FR77" s="15">
        <v>13.5</v>
      </c>
      <c r="FT77" s="15">
        <v>4</v>
      </c>
      <c r="FU77" s="15">
        <v>0</v>
      </c>
      <c r="FW77" s="15">
        <v>5</v>
      </c>
      <c r="FX77" s="15">
        <v>7</v>
      </c>
      <c r="FZ77" s="15">
        <v>5</v>
      </c>
      <c r="GA77" s="15">
        <v>9</v>
      </c>
      <c r="GC77" s="15">
        <v>5</v>
      </c>
      <c r="GD77" s="15">
        <v>4.25</v>
      </c>
      <c r="GF77" s="15">
        <v>5</v>
      </c>
      <c r="GG77" s="15">
        <v>13.25</v>
      </c>
      <c r="GI77" s="15">
        <v>4</v>
      </c>
      <c r="GJ77" s="15">
        <v>4.6500000000000004</v>
      </c>
      <c r="GL77" s="15">
        <v>5</v>
      </c>
      <c r="GM77" s="15">
        <v>5</v>
      </c>
      <c r="GO77" s="15">
        <v>5</v>
      </c>
      <c r="GP77" s="15">
        <v>0</v>
      </c>
      <c r="GR77" s="15">
        <v>5</v>
      </c>
      <c r="GS77" s="15">
        <v>5</v>
      </c>
      <c r="GT77" s="15">
        <v>8.57</v>
      </c>
      <c r="GU77" s="15">
        <v>5</v>
      </c>
      <c r="GV77" s="15">
        <v>2.75</v>
      </c>
      <c r="GX77" s="15">
        <v>5</v>
      </c>
      <c r="GY77" s="15">
        <v>0.9</v>
      </c>
      <c r="HA77" s="15">
        <v>5</v>
      </c>
      <c r="HB77" s="15">
        <v>0</v>
      </c>
      <c r="HD77" s="15">
        <v>2</v>
      </c>
      <c r="HE77" s="15">
        <v>1.75</v>
      </c>
      <c r="HG77" s="15">
        <v>4</v>
      </c>
      <c r="HH77" s="15">
        <v>1.5</v>
      </c>
      <c r="HJ77" s="15">
        <v>5</v>
      </c>
      <c r="HK77" s="15">
        <v>10</v>
      </c>
      <c r="HP77" s="15">
        <v>1</v>
      </c>
      <c r="HQ77" s="15">
        <v>0</v>
      </c>
      <c r="HS77" s="15">
        <v>4</v>
      </c>
      <c r="HT77" s="15">
        <v>6.7</v>
      </c>
      <c r="HV77" s="15">
        <v>5</v>
      </c>
      <c r="HW77" s="15">
        <v>2.75</v>
      </c>
      <c r="HY77" s="15">
        <v>5</v>
      </c>
      <c r="HZ77" s="15">
        <v>7.2</v>
      </c>
      <c r="IB77" s="15">
        <v>5</v>
      </c>
      <c r="IC77" s="15">
        <v>7</v>
      </c>
      <c r="IH77" s="15">
        <v>4</v>
      </c>
      <c r="II77" s="15">
        <v>2.75</v>
      </c>
      <c r="IK77" s="15">
        <v>5</v>
      </c>
      <c r="IL77" s="15">
        <v>2.4</v>
      </c>
      <c r="IN77" s="15">
        <v>5</v>
      </c>
      <c r="IO77" s="15">
        <v>2.5</v>
      </c>
      <c r="IQ77" s="15">
        <v>4</v>
      </c>
      <c r="IR77" s="15">
        <v>4.5</v>
      </c>
      <c r="IT77" s="15">
        <v>5</v>
      </c>
      <c r="IU77" s="15">
        <v>3</v>
      </c>
      <c r="IW77" s="15">
        <v>4</v>
      </c>
      <c r="IX77" s="15">
        <v>4</v>
      </c>
      <c r="JC77" s="15">
        <v>5</v>
      </c>
      <c r="JD77" s="15">
        <v>8.75</v>
      </c>
      <c r="JF77" s="15">
        <v>3</v>
      </c>
      <c r="JG77" s="15">
        <v>2.5</v>
      </c>
      <c r="JI77" s="15">
        <v>5</v>
      </c>
      <c r="JJ77" s="15">
        <v>2.1</v>
      </c>
      <c r="JL77" s="15">
        <v>5</v>
      </c>
      <c r="JM77" s="15">
        <v>1</v>
      </c>
      <c r="JO77" s="15">
        <v>2</v>
      </c>
      <c r="JP77" s="15">
        <v>0</v>
      </c>
      <c r="JR77" s="15">
        <v>4</v>
      </c>
      <c r="JS77" s="15">
        <v>11.2</v>
      </c>
      <c r="JU77" s="15">
        <v>4</v>
      </c>
      <c r="JV77" s="15">
        <v>1</v>
      </c>
      <c r="JW77" s="37">
        <v>65.070000000000007</v>
      </c>
      <c r="JX77" s="37">
        <f t="shared" si="1"/>
        <v>62.070000000000007</v>
      </c>
    </row>
    <row r="78" spans="1:285" ht="15" hidden="1" customHeight="1" x14ac:dyDescent="0.25">
      <c r="A78" s="13">
        <v>53992445</v>
      </c>
      <c r="B78" s="44" t="s">
        <v>87</v>
      </c>
      <c r="C78" s="13" t="s">
        <v>136</v>
      </c>
      <c r="E78" s="15">
        <v>1</v>
      </c>
      <c r="F78" s="15">
        <v>0</v>
      </c>
      <c r="H78" s="15">
        <v>1</v>
      </c>
      <c r="I78" s="15">
        <v>0</v>
      </c>
      <c r="K78" s="15">
        <v>3</v>
      </c>
      <c r="L78" s="15">
        <v>8.5</v>
      </c>
      <c r="N78" s="15">
        <v>4</v>
      </c>
      <c r="O78" s="15">
        <v>2.5</v>
      </c>
      <c r="Q78" s="15">
        <v>3</v>
      </c>
      <c r="R78" s="15">
        <v>0</v>
      </c>
      <c r="W78" s="15">
        <v>1</v>
      </c>
      <c r="X78" s="15">
        <v>0</v>
      </c>
      <c r="Z78" s="15">
        <v>1</v>
      </c>
      <c r="AA78" s="15">
        <v>2.5</v>
      </c>
      <c r="AC78" s="15">
        <v>3</v>
      </c>
      <c r="AD78" s="15">
        <v>5</v>
      </c>
      <c r="AF78" s="15">
        <v>2</v>
      </c>
      <c r="AG78" s="15">
        <v>2</v>
      </c>
      <c r="AI78" s="15">
        <v>2</v>
      </c>
      <c r="AJ78" s="15">
        <v>0</v>
      </c>
      <c r="AL78" s="15">
        <v>3</v>
      </c>
      <c r="AM78" s="15">
        <v>0</v>
      </c>
      <c r="AR78" s="15">
        <v>3</v>
      </c>
      <c r="AS78" s="15">
        <v>3.75</v>
      </c>
      <c r="AU78" s="15">
        <v>2</v>
      </c>
      <c r="AV78" s="15">
        <v>4.5</v>
      </c>
      <c r="AX78" s="15">
        <v>3</v>
      </c>
      <c r="AY78" s="15">
        <v>1.2</v>
      </c>
      <c r="BA78" s="15">
        <v>2</v>
      </c>
      <c r="BB78" s="15">
        <v>0</v>
      </c>
      <c r="BG78" s="15">
        <v>1</v>
      </c>
      <c r="BH78" s="15">
        <v>0</v>
      </c>
      <c r="BS78" s="15">
        <v>1</v>
      </c>
      <c r="BT78" s="15">
        <v>0</v>
      </c>
      <c r="BV78" s="15">
        <v>2</v>
      </c>
      <c r="BW78" s="15">
        <v>0</v>
      </c>
      <c r="BY78" s="15">
        <v>1</v>
      </c>
      <c r="BZ78" s="15">
        <v>2</v>
      </c>
      <c r="CB78" s="15">
        <v>1</v>
      </c>
      <c r="CC78" s="15">
        <v>0</v>
      </c>
      <c r="CE78" s="15">
        <v>1</v>
      </c>
      <c r="CF78" s="15">
        <v>0</v>
      </c>
      <c r="CK78" s="15">
        <v>1</v>
      </c>
      <c r="CL78" s="15">
        <v>0</v>
      </c>
      <c r="CQ78" s="15">
        <v>1</v>
      </c>
      <c r="CR78" s="15">
        <v>2.25</v>
      </c>
      <c r="CW78" s="15">
        <v>1</v>
      </c>
      <c r="CX78" s="15">
        <v>0</v>
      </c>
      <c r="CZ78" s="15">
        <v>1</v>
      </c>
      <c r="DA78" s="15">
        <v>0</v>
      </c>
      <c r="DC78" s="15">
        <v>1</v>
      </c>
      <c r="DD78" s="15">
        <v>0</v>
      </c>
      <c r="DF78" s="15">
        <v>1</v>
      </c>
      <c r="DG78" s="15">
        <v>2.5</v>
      </c>
      <c r="DI78" s="15">
        <v>1</v>
      </c>
      <c r="DJ78" s="15">
        <v>0</v>
      </c>
      <c r="DL78" s="15">
        <v>2</v>
      </c>
      <c r="DM78" s="15">
        <v>0</v>
      </c>
      <c r="DO78" s="15">
        <v>2</v>
      </c>
      <c r="DP78" s="15">
        <v>0.7</v>
      </c>
      <c r="DR78" s="15">
        <v>1</v>
      </c>
      <c r="DS78" s="15">
        <v>0</v>
      </c>
      <c r="DX78" s="15">
        <v>1</v>
      </c>
      <c r="DY78" s="15">
        <v>0</v>
      </c>
      <c r="EA78" s="15">
        <v>1</v>
      </c>
      <c r="EB78" s="15">
        <v>7.5</v>
      </c>
      <c r="ED78" s="15">
        <v>1</v>
      </c>
      <c r="EE78" s="15">
        <v>0</v>
      </c>
      <c r="EG78" s="15">
        <v>1</v>
      </c>
      <c r="EH78" s="15">
        <v>1.9</v>
      </c>
      <c r="EM78" s="15">
        <v>1</v>
      </c>
      <c r="EN78" s="15">
        <v>0</v>
      </c>
      <c r="EP78" s="15">
        <v>1</v>
      </c>
      <c r="EQ78" s="15">
        <v>3.5</v>
      </c>
      <c r="ES78" s="15">
        <v>1</v>
      </c>
      <c r="ET78" s="15">
        <v>0</v>
      </c>
      <c r="EV78" s="15">
        <v>1</v>
      </c>
      <c r="EW78" s="15">
        <v>0</v>
      </c>
      <c r="EY78" s="15">
        <v>1</v>
      </c>
      <c r="EZ78" s="15">
        <v>0</v>
      </c>
      <c r="FB78" s="15">
        <v>1</v>
      </c>
      <c r="FC78" s="15">
        <v>0</v>
      </c>
      <c r="FH78" s="15">
        <v>1</v>
      </c>
      <c r="FI78" s="15">
        <v>0</v>
      </c>
      <c r="FK78" s="15">
        <v>4</v>
      </c>
      <c r="FL78" s="15">
        <v>0</v>
      </c>
      <c r="FN78" s="15">
        <v>5</v>
      </c>
      <c r="FO78" s="15">
        <v>7</v>
      </c>
      <c r="FQ78" s="15">
        <v>5</v>
      </c>
      <c r="FR78" s="15">
        <v>0</v>
      </c>
      <c r="FT78" s="15">
        <v>3</v>
      </c>
      <c r="FU78" s="15">
        <v>1.5</v>
      </c>
      <c r="FW78" s="15">
        <v>4</v>
      </c>
      <c r="FX78" s="15">
        <v>0</v>
      </c>
      <c r="FZ78" s="15">
        <v>3</v>
      </c>
      <c r="GA78" s="15">
        <v>0</v>
      </c>
      <c r="GC78" s="15">
        <v>2</v>
      </c>
      <c r="GD78" s="15">
        <v>8</v>
      </c>
      <c r="GF78" s="15">
        <v>5</v>
      </c>
      <c r="GG78" s="15">
        <v>0</v>
      </c>
      <c r="GI78" s="15">
        <v>3</v>
      </c>
      <c r="GJ78" s="15">
        <v>0</v>
      </c>
      <c r="GR78" s="15" t="e">
        <v>#N/A</v>
      </c>
      <c r="GS78" s="15" t="e">
        <v>#N/A</v>
      </c>
      <c r="GU78" s="15" t="e">
        <v>#N/A</v>
      </c>
      <c r="GV78" s="15" t="e">
        <v>#N/A</v>
      </c>
      <c r="GX78" s="15" t="e">
        <v>#N/A</v>
      </c>
      <c r="GY78" s="15" t="e">
        <v>#N/A</v>
      </c>
      <c r="HA78" s="15" t="e">
        <v>#N/A</v>
      </c>
      <c r="HB78" s="15" t="e">
        <v>#N/A</v>
      </c>
      <c r="HD78" s="15" t="e">
        <v>#N/A</v>
      </c>
      <c r="HE78" s="15" t="e">
        <v>#N/A</v>
      </c>
      <c r="HG78" s="15" t="e">
        <v>#N/A</v>
      </c>
      <c r="HH78" s="15" t="e">
        <v>#N/A</v>
      </c>
      <c r="HJ78" s="15" t="e">
        <v>#N/A</v>
      </c>
      <c r="HK78" s="15" t="e">
        <v>#N/A</v>
      </c>
      <c r="HM78" s="15" t="e">
        <v>#N/A</v>
      </c>
      <c r="HN78" s="15" t="e">
        <v>#N/A</v>
      </c>
      <c r="HP78" s="15" t="e">
        <v>#N/A</v>
      </c>
      <c r="HQ78" s="15" t="e">
        <v>#N/A</v>
      </c>
      <c r="HS78" s="15" t="e">
        <v>#N/A</v>
      </c>
      <c r="HT78" s="15" t="e">
        <v>#N/A</v>
      </c>
      <c r="HV78" s="15" t="e">
        <v>#N/A</v>
      </c>
      <c r="HW78" s="15" t="e">
        <v>#N/A</v>
      </c>
      <c r="HY78" s="15" t="e">
        <v>#N/A</v>
      </c>
      <c r="HZ78" s="15" t="e">
        <v>#N/A</v>
      </c>
      <c r="IB78" s="15" t="e">
        <v>#N/A</v>
      </c>
      <c r="IC78" s="15" t="e">
        <v>#N/A</v>
      </c>
      <c r="IE78" s="15" t="e">
        <v>#N/A</v>
      </c>
      <c r="IF78" s="15" t="e">
        <v>#N/A</v>
      </c>
      <c r="IH78" s="15" t="e">
        <v>#N/A</v>
      </c>
      <c r="II78" s="15" t="e">
        <v>#N/A</v>
      </c>
      <c r="IK78" s="15" t="e">
        <v>#N/A</v>
      </c>
      <c r="IL78" s="15" t="e">
        <v>#N/A</v>
      </c>
      <c r="IN78" s="15" t="e">
        <v>#N/A</v>
      </c>
      <c r="IO78" s="15" t="e">
        <v>#N/A</v>
      </c>
      <c r="IQ78" s="15" t="e">
        <v>#N/A</v>
      </c>
      <c r="IR78" s="15" t="e">
        <v>#N/A</v>
      </c>
      <c r="IT78" s="15" t="e">
        <v>#N/A</v>
      </c>
      <c r="IU78" s="15" t="e">
        <v>#N/A</v>
      </c>
      <c r="IW78" s="15" t="e">
        <v>#N/A</v>
      </c>
      <c r="IX78" s="15" t="e">
        <v>#N/A</v>
      </c>
      <c r="IZ78" s="15" t="e">
        <v>#N/A</v>
      </c>
      <c r="JA78" s="15" t="e">
        <v>#N/A</v>
      </c>
      <c r="JC78" s="15" t="e">
        <v>#N/A</v>
      </c>
      <c r="JD78" s="15" t="e">
        <v>#N/A</v>
      </c>
      <c r="JF78" s="15" t="e">
        <v>#N/A</v>
      </c>
      <c r="JG78" s="15" t="e">
        <v>#N/A</v>
      </c>
      <c r="JI78" s="15" t="e">
        <v>#N/A</v>
      </c>
      <c r="JJ78" s="15" t="e">
        <v>#N/A</v>
      </c>
      <c r="JL78" s="15" t="e">
        <v>#N/A</v>
      </c>
      <c r="JM78" s="15" t="e">
        <v>#N/A</v>
      </c>
      <c r="JO78" s="15" t="e">
        <v>#N/A</v>
      </c>
      <c r="JP78" s="15" t="e">
        <v>#N/A</v>
      </c>
      <c r="JR78" s="15" t="e">
        <v>#N/A</v>
      </c>
      <c r="JS78" s="15" t="e">
        <v>#N/A</v>
      </c>
      <c r="JU78" s="15" t="e">
        <v>#N/A</v>
      </c>
      <c r="JV78" s="15" t="e">
        <v>#N/A</v>
      </c>
      <c r="JW78" s="37" t="e">
        <v>#N/A</v>
      </c>
      <c r="JX78" s="37" t="e">
        <f t="shared" si="1"/>
        <v>#N/A</v>
      </c>
    </row>
    <row r="79" spans="1:285" x14ac:dyDescent="0.25">
      <c r="A79" s="13" t="s">
        <v>300</v>
      </c>
      <c r="B79" s="44" t="s">
        <v>301</v>
      </c>
      <c r="C79" s="13" t="s">
        <v>302</v>
      </c>
      <c r="EO79" s="15">
        <v>30</v>
      </c>
      <c r="ES79" s="15">
        <v>5</v>
      </c>
      <c r="ET79" s="15">
        <v>0</v>
      </c>
      <c r="EV79" s="15">
        <v>5</v>
      </c>
      <c r="EW79" s="15">
        <v>12.5</v>
      </c>
      <c r="FE79" s="15">
        <v>4</v>
      </c>
      <c r="FF79" s="15">
        <v>8.5</v>
      </c>
      <c r="FH79" s="15">
        <v>4</v>
      </c>
      <c r="FI79" s="15">
        <v>9.8000000000000007</v>
      </c>
      <c r="FK79" s="15">
        <v>5</v>
      </c>
      <c r="FL79" s="15">
        <v>11.75</v>
      </c>
      <c r="FN79" s="15">
        <v>5</v>
      </c>
      <c r="FO79" s="15">
        <v>15.4</v>
      </c>
      <c r="FQ79" s="15">
        <v>5</v>
      </c>
      <c r="FR79" s="15">
        <v>0</v>
      </c>
      <c r="FT79" s="15">
        <v>5</v>
      </c>
      <c r="FU79" s="15">
        <v>1.5</v>
      </c>
      <c r="FW79" s="15">
        <v>5</v>
      </c>
      <c r="FX79" s="15">
        <v>0</v>
      </c>
      <c r="FZ79" s="15">
        <v>4</v>
      </c>
      <c r="GA79" s="15">
        <v>0</v>
      </c>
      <c r="GC79" s="15">
        <v>3</v>
      </c>
      <c r="GD79" s="15">
        <v>0</v>
      </c>
      <c r="GF79" s="15">
        <v>5</v>
      </c>
      <c r="GG79" s="15">
        <v>0</v>
      </c>
      <c r="GI79" s="15">
        <v>3</v>
      </c>
      <c r="GJ79" s="15">
        <v>6.5</v>
      </c>
      <c r="GL79" s="15">
        <v>3</v>
      </c>
      <c r="GM79" s="15">
        <v>12.25</v>
      </c>
      <c r="GO79" s="15">
        <v>4</v>
      </c>
      <c r="GP79" s="15">
        <v>0</v>
      </c>
      <c r="GR79" s="15">
        <v>3</v>
      </c>
      <c r="GS79" s="15">
        <v>0</v>
      </c>
      <c r="GX79" s="15">
        <v>3</v>
      </c>
      <c r="GY79" s="15">
        <v>0</v>
      </c>
      <c r="HA79" s="15">
        <v>3</v>
      </c>
      <c r="HB79" s="15">
        <v>0</v>
      </c>
      <c r="HD79" s="15">
        <v>1</v>
      </c>
      <c r="HE79" s="15">
        <v>1.75</v>
      </c>
      <c r="HG79" s="15">
        <v>5</v>
      </c>
      <c r="HH79" s="15">
        <v>0</v>
      </c>
      <c r="HJ79" s="15">
        <v>4</v>
      </c>
      <c r="HK79" s="15">
        <v>5</v>
      </c>
      <c r="HM79" s="15">
        <v>2</v>
      </c>
      <c r="HN79" s="15">
        <v>0</v>
      </c>
      <c r="HP79" s="15">
        <v>4</v>
      </c>
      <c r="HQ79" s="15">
        <v>1.4000000000000001</v>
      </c>
      <c r="HS79" s="15">
        <v>4</v>
      </c>
      <c r="HT79" s="15">
        <v>6</v>
      </c>
      <c r="HV79" s="15">
        <v>4</v>
      </c>
      <c r="HW79" s="15">
        <v>5.5</v>
      </c>
      <c r="HY79" s="15">
        <v>5</v>
      </c>
      <c r="HZ79" s="15">
        <v>0</v>
      </c>
      <c r="IB79" s="15">
        <v>4</v>
      </c>
      <c r="IC79" s="15">
        <v>7.85</v>
      </c>
      <c r="IE79" s="15">
        <v>2</v>
      </c>
      <c r="IF79" s="15">
        <v>0</v>
      </c>
      <c r="IH79" s="15">
        <v>4</v>
      </c>
      <c r="II79" s="15">
        <v>0.9</v>
      </c>
      <c r="IQ79" s="15">
        <v>5</v>
      </c>
      <c r="IR79" s="15">
        <v>7.25</v>
      </c>
      <c r="IT79" s="15">
        <v>2</v>
      </c>
      <c r="IU79" s="15">
        <v>0</v>
      </c>
      <c r="IW79" s="15">
        <v>2</v>
      </c>
      <c r="IX79" s="15">
        <v>0</v>
      </c>
      <c r="IZ79" s="15">
        <v>5</v>
      </c>
      <c r="JA79" s="15">
        <v>0</v>
      </c>
      <c r="JI79" s="15">
        <v>4</v>
      </c>
      <c r="JJ79" s="15">
        <v>2.5</v>
      </c>
      <c r="JU79" s="15">
        <v>3</v>
      </c>
      <c r="JV79" s="15">
        <v>0</v>
      </c>
      <c r="JW79" s="37">
        <v>15.350000000000001</v>
      </c>
      <c r="JX79" s="37">
        <f t="shared" si="1"/>
        <v>12.350000000000001</v>
      </c>
    </row>
    <row r="80" spans="1:285" x14ac:dyDescent="0.25">
      <c r="A80" s="13" t="s">
        <v>63</v>
      </c>
      <c r="B80" s="44" t="s">
        <v>22</v>
      </c>
      <c r="C80" s="13" t="s">
        <v>135</v>
      </c>
      <c r="E80" s="15">
        <v>5</v>
      </c>
      <c r="F80" s="15">
        <v>9.75</v>
      </c>
      <c r="Q80" s="15">
        <v>4</v>
      </c>
      <c r="R80" s="15">
        <v>0</v>
      </c>
      <c r="T80" s="15">
        <v>5</v>
      </c>
      <c r="U80" s="15">
        <v>0</v>
      </c>
      <c r="V80" s="15">
        <v>5</v>
      </c>
      <c r="W80" s="15">
        <v>5</v>
      </c>
      <c r="X80" s="15">
        <v>2.25</v>
      </c>
      <c r="Z80" s="15">
        <v>3</v>
      </c>
      <c r="AA80" s="15">
        <v>1.3</v>
      </c>
      <c r="AC80" s="15">
        <v>4</v>
      </c>
      <c r="AD80" s="15">
        <v>0</v>
      </c>
      <c r="AF80" s="15">
        <v>2</v>
      </c>
      <c r="AG80" s="15">
        <v>3.5</v>
      </c>
      <c r="AI80" s="15">
        <v>5</v>
      </c>
      <c r="AJ80" s="15">
        <v>5.4</v>
      </c>
      <c r="AL80" s="15">
        <v>4</v>
      </c>
      <c r="AM80" s="15">
        <v>0</v>
      </c>
      <c r="AN80" s="15">
        <v>5</v>
      </c>
      <c r="AO80" s="15">
        <v>1</v>
      </c>
      <c r="AP80" s="15">
        <v>0</v>
      </c>
      <c r="AQ80" s="15">
        <v>5</v>
      </c>
      <c r="AR80" s="15">
        <v>4</v>
      </c>
      <c r="AS80" s="15">
        <v>0</v>
      </c>
      <c r="AU80" s="15">
        <v>5</v>
      </c>
      <c r="AV80" s="15">
        <v>18.149999999999999</v>
      </c>
      <c r="AX80" s="15">
        <v>5</v>
      </c>
      <c r="AY80" s="15">
        <v>14</v>
      </c>
      <c r="BA80" s="15">
        <v>5</v>
      </c>
      <c r="BB80" s="15">
        <v>0</v>
      </c>
      <c r="BD80" s="15">
        <v>4</v>
      </c>
      <c r="BE80" s="15">
        <v>3.25</v>
      </c>
      <c r="BG80" s="15">
        <v>4</v>
      </c>
      <c r="BH80" s="15">
        <v>2.25</v>
      </c>
      <c r="BJ80" s="15">
        <v>3</v>
      </c>
      <c r="BK80" s="15">
        <v>0</v>
      </c>
      <c r="BM80" s="15">
        <v>5</v>
      </c>
      <c r="BN80" s="15">
        <v>7.2</v>
      </c>
      <c r="BP80" s="15">
        <v>5</v>
      </c>
      <c r="BQ80" s="15">
        <v>5.5</v>
      </c>
      <c r="BS80" s="15">
        <v>5</v>
      </c>
      <c r="BT80" s="15">
        <v>0.8</v>
      </c>
      <c r="BV80" s="15">
        <v>5</v>
      </c>
      <c r="BW80" s="15">
        <v>4.2</v>
      </c>
      <c r="BY80" s="15">
        <v>5</v>
      </c>
      <c r="BZ80" s="15">
        <v>0.6</v>
      </c>
      <c r="CB80" s="15">
        <v>5</v>
      </c>
      <c r="CC80" s="15">
        <v>3</v>
      </c>
      <c r="CE80" s="15">
        <v>5</v>
      </c>
      <c r="CF80" s="15">
        <v>0</v>
      </c>
      <c r="CG80" s="15">
        <v>5</v>
      </c>
      <c r="CH80" s="15">
        <v>4</v>
      </c>
      <c r="CI80" s="15">
        <v>6.5</v>
      </c>
      <c r="CN80" s="15">
        <v>4</v>
      </c>
      <c r="CO80" s="15">
        <v>0.7</v>
      </c>
      <c r="CQ80" s="15">
        <v>2</v>
      </c>
      <c r="CR80" s="15">
        <v>3.5</v>
      </c>
      <c r="CT80" s="15">
        <v>4</v>
      </c>
      <c r="CU80" s="15">
        <v>0.9</v>
      </c>
      <c r="CZ80" s="15">
        <v>2</v>
      </c>
      <c r="DA80" s="15">
        <v>2.8</v>
      </c>
      <c r="DC80" s="15">
        <v>5</v>
      </c>
      <c r="DD80" s="15">
        <v>7.1</v>
      </c>
      <c r="DF80" s="15">
        <v>5</v>
      </c>
      <c r="DG80" s="15">
        <v>4</v>
      </c>
      <c r="DI80" s="15">
        <v>4</v>
      </c>
      <c r="DJ80" s="15">
        <v>0</v>
      </c>
      <c r="DL80" s="15">
        <v>5</v>
      </c>
      <c r="DM80" s="15">
        <v>6.6</v>
      </c>
      <c r="DO80" s="15">
        <v>4</v>
      </c>
      <c r="DP80" s="15">
        <v>2.75</v>
      </c>
      <c r="DR80" s="15">
        <v>4</v>
      </c>
      <c r="DS80" s="15">
        <v>2.2000000000000002</v>
      </c>
      <c r="DT80" s="15">
        <v>5</v>
      </c>
      <c r="DU80" s="15">
        <v>3</v>
      </c>
      <c r="DV80" s="15">
        <v>0</v>
      </c>
      <c r="DX80" s="15">
        <v>5</v>
      </c>
      <c r="DY80" s="15">
        <v>3.5</v>
      </c>
      <c r="DZ80" s="15">
        <v>5</v>
      </c>
      <c r="EA80" s="15">
        <v>4</v>
      </c>
      <c r="EB80" s="15">
        <v>4.7</v>
      </c>
      <c r="ED80" s="15">
        <v>4</v>
      </c>
      <c r="EE80" s="15">
        <v>6.5</v>
      </c>
      <c r="EG80" s="15">
        <v>5</v>
      </c>
      <c r="EH80" s="15">
        <v>0</v>
      </c>
      <c r="EJ80" s="15">
        <v>4</v>
      </c>
      <c r="EK80" s="15">
        <v>6.5</v>
      </c>
      <c r="EM80" s="15">
        <v>4</v>
      </c>
      <c r="EN80" s="15">
        <v>0</v>
      </c>
      <c r="EP80" s="15">
        <v>5</v>
      </c>
      <c r="EQ80" s="15">
        <v>5</v>
      </c>
      <c r="ES80" s="15">
        <v>4</v>
      </c>
      <c r="ET80" s="15">
        <v>0</v>
      </c>
      <c r="EU80" s="15">
        <v>5</v>
      </c>
      <c r="EV80" s="15">
        <v>2</v>
      </c>
      <c r="EW80" s="15">
        <v>10.5</v>
      </c>
      <c r="EY80" s="15">
        <v>5</v>
      </c>
      <c r="EZ80" s="15">
        <v>3</v>
      </c>
      <c r="FB80" s="15">
        <v>5</v>
      </c>
      <c r="FC80" s="15">
        <v>13</v>
      </c>
      <c r="FE80" s="15">
        <v>5</v>
      </c>
      <c r="FF80" s="15">
        <v>1.7</v>
      </c>
      <c r="FH80" s="15">
        <v>5</v>
      </c>
      <c r="FI80" s="15">
        <v>13.9</v>
      </c>
      <c r="FK80" s="15">
        <v>5</v>
      </c>
      <c r="FL80" s="15">
        <v>2.9</v>
      </c>
      <c r="FN80" s="15">
        <v>5</v>
      </c>
      <c r="FO80" s="15">
        <v>0</v>
      </c>
      <c r="FQ80" s="15">
        <v>5</v>
      </c>
      <c r="FR80" s="15">
        <v>3.75</v>
      </c>
      <c r="FT80" s="15">
        <v>5</v>
      </c>
      <c r="FU80" s="15">
        <v>0</v>
      </c>
      <c r="FW80" s="15">
        <v>5</v>
      </c>
      <c r="FX80" s="15">
        <v>20.5</v>
      </c>
      <c r="FZ80" s="15">
        <v>5</v>
      </c>
      <c r="GA80" s="15">
        <v>13.5</v>
      </c>
      <c r="GC80" s="15">
        <v>5</v>
      </c>
      <c r="GD80" s="15">
        <v>7</v>
      </c>
      <c r="GF80" s="15">
        <v>5</v>
      </c>
      <c r="GG80" s="15">
        <v>11.25</v>
      </c>
      <c r="GI80" s="15">
        <v>5</v>
      </c>
      <c r="GJ80" s="15">
        <v>9</v>
      </c>
      <c r="GL80" s="15">
        <v>5</v>
      </c>
      <c r="GM80" s="15">
        <v>2</v>
      </c>
      <c r="GO80" s="15">
        <v>5</v>
      </c>
      <c r="GP80" s="15">
        <v>7.5</v>
      </c>
      <c r="GR80" s="15">
        <v>4</v>
      </c>
      <c r="GS80" s="15">
        <v>6.9</v>
      </c>
      <c r="GT80" s="15">
        <v>21.43</v>
      </c>
      <c r="GU80" s="15">
        <v>5</v>
      </c>
      <c r="GV80" s="15">
        <v>5.25</v>
      </c>
      <c r="GX80" s="15">
        <v>5</v>
      </c>
      <c r="GY80" s="15">
        <v>4.5</v>
      </c>
      <c r="HA80" s="15">
        <v>5</v>
      </c>
      <c r="HB80" s="15">
        <v>5</v>
      </c>
      <c r="HD80" s="15">
        <v>5</v>
      </c>
      <c r="HE80" s="15">
        <v>5.2</v>
      </c>
      <c r="HG80" s="15">
        <v>4</v>
      </c>
      <c r="HH80" s="15">
        <v>0</v>
      </c>
      <c r="HJ80" s="15">
        <v>5</v>
      </c>
      <c r="HK80" s="15">
        <v>1.2000000000000002</v>
      </c>
      <c r="HM80" s="15">
        <v>4</v>
      </c>
      <c r="HN80" s="15">
        <v>3.5</v>
      </c>
      <c r="HP80" s="15">
        <v>5</v>
      </c>
      <c r="HQ80" s="15">
        <v>5.7</v>
      </c>
      <c r="HS80" s="15">
        <v>5</v>
      </c>
      <c r="HT80" s="15">
        <v>8.75</v>
      </c>
      <c r="HV80" s="15">
        <v>5</v>
      </c>
      <c r="HW80" s="15">
        <v>2</v>
      </c>
      <c r="HY80" s="15">
        <v>5</v>
      </c>
      <c r="HZ80" s="15">
        <v>2.5</v>
      </c>
      <c r="IB80" s="15">
        <v>5</v>
      </c>
      <c r="IC80" s="15">
        <v>0</v>
      </c>
      <c r="IE80" s="15">
        <v>5</v>
      </c>
      <c r="IF80" s="15">
        <v>0</v>
      </c>
      <c r="IG80" s="15">
        <v>6.66</v>
      </c>
      <c r="IH80" s="15">
        <v>5</v>
      </c>
      <c r="II80" s="15">
        <v>9</v>
      </c>
      <c r="IK80" s="15">
        <v>4</v>
      </c>
      <c r="IL80" s="15">
        <v>5</v>
      </c>
      <c r="IN80" s="15">
        <v>4</v>
      </c>
      <c r="IO80" s="15">
        <v>0.9</v>
      </c>
      <c r="IQ80" s="15">
        <v>5</v>
      </c>
      <c r="IR80" s="15">
        <v>0.9</v>
      </c>
      <c r="IT80" s="15">
        <v>5</v>
      </c>
      <c r="IU80" s="15">
        <v>6</v>
      </c>
      <c r="IW80" s="15">
        <v>5</v>
      </c>
      <c r="IX80" s="15">
        <v>12.75</v>
      </c>
      <c r="IZ80" s="15">
        <v>4</v>
      </c>
      <c r="JA80" s="15">
        <v>2.8</v>
      </c>
      <c r="JC80" s="15">
        <v>3</v>
      </c>
      <c r="JD80" s="15">
        <v>2</v>
      </c>
      <c r="JF80" s="15">
        <v>5</v>
      </c>
      <c r="JG80" s="15">
        <v>7.2</v>
      </c>
      <c r="JI80" s="15">
        <v>5</v>
      </c>
      <c r="JJ80" s="15">
        <v>15</v>
      </c>
      <c r="JL80" s="15">
        <v>5</v>
      </c>
      <c r="JM80" s="15">
        <v>5.5</v>
      </c>
      <c r="JO80" s="15">
        <v>5</v>
      </c>
      <c r="JP80" s="15">
        <v>9.9</v>
      </c>
      <c r="JR80" s="15">
        <v>5</v>
      </c>
      <c r="JS80" s="15">
        <v>8</v>
      </c>
      <c r="JT80" s="57">
        <v>15.28</v>
      </c>
      <c r="JU80" s="15">
        <v>5</v>
      </c>
      <c r="JV80" s="15">
        <v>0</v>
      </c>
      <c r="JW80" s="37">
        <v>86.04</v>
      </c>
      <c r="JX80" s="37">
        <f t="shared" si="1"/>
        <v>96.320000000000007</v>
      </c>
    </row>
    <row r="81" spans="1:285" ht="15" hidden="1" customHeight="1" x14ac:dyDescent="0.2">
      <c r="A81" s="13" t="s">
        <v>79</v>
      </c>
      <c r="B81" s="44" t="s">
        <v>88</v>
      </c>
      <c r="C81" s="13" t="s">
        <v>134</v>
      </c>
      <c r="E81" s="15">
        <v>5</v>
      </c>
      <c r="F81" s="15">
        <v>5.95</v>
      </c>
      <c r="H81" s="15">
        <v>5</v>
      </c>
      <c r="I81" s="15">
        <v>0</v>
      </c>
      <c r="K81" s="15">
        <v>5</v>
      </c>
      <c r="L81" s="15">
        <v>10</v>
      </c>
      <c r="N81" s="15">
        <v>5</v>
      </c>
      <c r="O81" s="15">
        <v>4.05</v>
      </c>
      <c r="Q81" s="15">
        <v>5</v>
      </c>
      <c r="R81" s="15">
        <v>4.9000000000000004</v>
      </c>
      <c r="T81" s="15">
        <v>5</v>
      </c>
      <c r="U81" s="15">
        <v>1.5</v>
      </c>
      <c r="W81" s="15">
        <v>5</v>
      </c>
      <c r="X81" s="15">
        <v>6.75</v>
      </c>
      <c r="Z81" s="15">
        <v>5</v>
      </c>
      <c r="AA81" s="15">
        <v>5.7</v>
      </c>
      <c r="AC81" s="15">
        <v>5</v>
      </c>
      <c r="AD81" s="15">
        <v>2.9000000000000004</v>
      </c>
      <c r="AF81" s="15">
        <v>5</v>
      </c>
      <c r="AG81" s="15">
        <v>12.1</v>
      </c>
      <c r="AI81" s="15">
        <v>5</v>
      </c>
      <c r="AJ81" s="15">
        <v>10.25</v>
      </c>
      <c r="AL81" s="15">
        <v>5</v>
      </c>
      <c r="AM81" s="15">
        <v>3.25</v>
      </c>
      <c r="AO81" s="15">
        <v>5</v>
      </c>
      <c r="AP81" s="15">
        <v>1.3</v>
      </c>
      <c r="AR81" s="15">
        <v>5</v>
      </c>
      <c r="AS81" s="15">
        <v>0</v>
      </c>
      <c r="AU81" s="15">
        <v>5</v>
      </c>
      <c r="AV81" s="15">
        <v>0</v>
      </c>
      <c r="AX81" s="15">
        <v>5</v>
      </c>
      <c r="AY81" s="15">
        <v>5.5</v>
      </c>
      <c r="BA81" s="15">
        <v>5</v>
      </c>
      <c r="BB81" s="15">
        <v>0</v>
      </c>
      <c r="BD81" s="15">
        <v>5</v>
      </c>
      <c r="BE81" s="15">
        <v>0</v>
      </c>
      <c r="BG81" s="15">
        <v>5</v>
      </c>
      <c r="BH81" s="15">
        <v>7.4</v>
      </c>
      <c r="BJ81" s="15">
        <v>5</v>
      </c>
      <c r="BK81" s="15">
        <v>6</v>
      </c>
      <c r="BM81" s="15">
        <v>5</v>
      </c>
      <c r="BN81" s="15">
        <v>9</v>
      </c>
      <c r="BP81" s="15">
        <v>5</v>
      </c>
      <c r="BQ81" s="15">
        <v>1.1000000000000001</v>
      </c>
      <c r="BS81" s="15">
        <v>5</v>
      </c>
      <c r="BT81" s="15">
        <v>2.75</v>
      </c>
      <c r="BV81" s="15">
        <v>5</v>
      </c>
      <c r="BW81" s="15">
        <v>3.95</v>
      </c>
      <c r="BY81" s="15">
        <v>5</v>
      </c>
      <c r="BZ81" s="15">
        <v>8.4</v>
      </c>
      <c r="CB81" s="15">
        <v>5</v>
      </c>
      <c r="CC81" s="15">
        <v>6.5</v>
      </c>
      <c r="CE81" s="15">
        <v>5</v>
      </c>
      <c r="CF81" s="15">
        <v>6.5</v>
      </c>
      <c r="CH81" s="15">
        <v>5</v>
      </c>
      <c r="CI81" s="15">
        <v>1.1000000000000001</v>
      </c>
      <c r="CK81" s="15">
        <v>5</v>
      </c>
      <c r="CL81" s="15">
        <v>0</v>
      </c>
      <c r="CN81" s="15">
        <v>5</v>
      </c>
      <c r="CO81" s="15">
        <v>0.9</v>
      </c>
      <c r="CQ81" s="15">
        <v>5</v>
      </c>
      <c r="CR81" s="15">
        <v>5.4</v>
      </c>
      <c r="CT81" s="15">
        <v>5</v>
      </c>
      <c r="CU81" s="15">
        <v>0</v>
      </c>
      <c r="CW81" s="15">
        <v>5</v>
      </c>
      <c r="CX81" s="15">
        <v>9</v>
      </c>
      <c r="CZ81" s="15">
        <v>5</v>
      </c>
      <c r="DA81" s="15">
        <v>1.2</v>
      </c>
      <c r="DC81" s="15">
        <v>5</v>
      </c>
      <c r="DD81" s="15">
        <v>1.1000000000000001</v>
      </c>
      <c r="DF81" s="15">
        <v>5</v>
      </c>
      <c r="DG81" s="15">
        <v>3</v>
      </c>
      <c r="DI81" s="15">
        <v>3</v>
      </c>
      <c r="DJ81" s="15">
        <v>1.2</v>
      </c>
      <c r="DL81" s="15">
        <v>1</v>
      </c>
      <c r="DM81" s="15">
        <v>6</v>
      </c>
      <c r="DO81" s="15">
        <v>5</v>
      </c>
      <c r="DP81" s="15">
        <v>8.5</v>
      </c>
      <c r="DR81" s="15">
        <v>5</v>
      </c>
      <c r="DS81" s="15">
        <v>0</v>
      </c>
      <c r="EA81" s="15">
        <v>5</v>
      </c>
      <c r="EB81" s="15">
        <v>3</v>
      </c>
      <c r="ED81" s="15">
        <v>3</v>
      </c>
      <c r="EE81" s="15">
        <v>0</v>
      </c>
      <c r="FK81" s="15" t="e">
        <v>#N/A</v>
      </c>
      <c r="FL81" s="15" t="e">
        <v>#N/A</v>
      </c>
      <c r="FN81" s="15" t="e">
        <v>#N/A</v>
      </c>
      <c r="FO81" s="15" t="e">
        <v>#N/A</v>
      </c>
      <c r="FQ81" s="15" t="e">
        <v>#N/A</v>
      </c>
      <c r="FR81" s="15" t="e">
        <v>#N/A</v>
      </c>
      <c r="FT81" s="15" t="e">
        <v>#N/A</v>
      </c>
      <c r="FU81" s="15" t="e">
        <v>#N/A</v>
      </c>
      <c r="FW81" s="15" t="e">
        <v>#N/A</v>
      </c>
      <c r="FX81" s="15" t="e">
        <v>#N/A</v>
      </c>
      <c r="FZ81" s="15" t="e">
        <v>#N/A</v>
      </c>
      <c r="GA81" s="15" t="e">
        <v>#N/A</v>
      </c>
      <c r="GC81" s="15" t="e">
        <v>#N/A</v>
      </c>
      <c r="GD81" s="15" t="e">
        <v>#N/A</v>
      </c>
      <c r="GF81" s="15" t="e">
        <v>#N/A</v>
      </c>
      <c r="GG81" s="15" t="e">
        <v>#N/A</v>
      </c>
      <c r="GI81" s="15" t="e">
        <v>#N/A</v>
      </c>
      <c r="GJ81" s="15" t="e">
        <v>#N/A</v>
      </c>
      <c r="GL81" s="15" t="e">
        <v>#N/A</v>
      </c>
      <c r="GM81" s="15" t="e">
        <v>#N/A</v>
      </c>
      <c r="GO81" s="15" t="e">
        <v>#N/A</v>
      </c>
      <c r="GP81" s="15" t="e">
        <v>#N/A</v>
      </c>
      <c r="GR81" s="15" t="e">
        <v>#N/A</v>
      </c>
      <c r="GS81" s="15" t="e">
        <v>#N/A</v>
      </c>
      <c r="GU81" s="15" t="e">
        <v>#N/A</v>
      </c>
      <c r="GV81" s="15" t="e">
        <v>#N/A</v>
      </c>
      <c r="GX81" s="15" t="e">
        <v>#N/A</v>
      </c>
      <c r="GY81" s="15" t="e">
        <v>#N/A</v>
      </c>
      <c r="HA81" s="15" t="e">
        <v>#N/A</v>
      </c>
      <c r="HB81" s="15" t="e">
        <v>#N/A</v>
      </c>
      <c r="HD81" s="15" t="e">
        <v>#N/A</v>
      </c>
      <c r="HE81" s="15" t="e">
        <v>#N/A</v>
      </c>
      <c r="HG81" s="15" t="e">
        <v>#N/A</v>
      </c>
      <c r="HH81" s="15" t="e">
        <v>#N/A</v>
      </c>
      <c r="HJ81" s="15" t="e">
        <v>#N/A</v>
      </c>
      <c r="HK81" s="15" t="e">
        <v>#N/A</v>
      </c>
      <c r="HM81" s="15" t="e">
        <v>#N/A</v>
      </c>
      <c r="HN81" s="15" t="e">
        <v>#N/A</v>
      </c>
      <c r="HP81" s="15" t="e">
        <v>#N/A</v>
      </c>
      <c r="HQ81" s="15" t="e">
        <v>#N/A</v>
      </c>
      <c r="HS81" s="15" t="e">
        <v>#N/A</v>
      </c>
      <c r="HT81" s="15" t="e">
        <v>#N/A</v>
      </c>
      <c r="HV81" s="15" t="e">
        <v>#N/A</v>
      </c>
      <c r="HW81" s="15" t="e">
        <v>#N/A</v>
      </c>
      <c r="HY81" s="15" t="e">
        <v>#N/A</v>
      </c>
      <c r="HZ81" s="15" t="e">
        <v>#N/A</v>
      </c>
      <c r="IB81" s="15" t="e">
        <v>#N/A</v>
      </c>
      <c r="IC81" s="15" t="e">
        <v>#N/A</v>
      </c>
      <c r="IE81" s="15" t="e">
        <v>#N/A</v>
      </c>
      <c r="IF81" s="15" t="e">
        <v>#N/A</v>
      </c>
      <c r="IH81" s="15" t="e">
        <v>#N/A</v>
      </c>
      <c r="II81" s="15" t="e">
        <v>#N/A</v>
      </c>
      <c r="IK81" s="15" t="e">
        <v>#N/A</v>
      </c>
      <c r="IL81" s="15" t="e">
        <v>#N/A</v>
      </c>
      <c r="IN81" s="15" t="e">
        <v>#N/A</v>
      </c>
      <c r="IO81" s="15" t="e">
        <v>#N/A</v>
      </c>
      <c r="IQ81" s="15" t="e">
        <v>#N/A</v>
      </c>
      <c r="IR81" s="15" t="e">
        <v>#N/A</v>
      </c>
      <c r="IT81" s="15" t="e">
        <v>#N/A</v>
      </c>
      <c r="IU81" s="15" t="e">
        <v>#N/A</v>
      </c>
      <c r="IW81" s="15" t="e">
        <v>#N/A</v>
      </c>
      <c r="IX81" s="15" t="e">
        <v>#N/A</v>
      </c>
      <c r="IZ81" s="15" t="e">
        <v>#N/A</v>
      </c>
      <c r="JA81" s="15" t="e">
        <v>#N/A</v>
      </c>
      <c r="JC81" s="15" t="e">
        <v>#N/A</v>
      </c>
      <c r="JD81" s="15" t="e">
        <v>#N/A</v>
      </c>
      <c r="JF81" s="15" t="e">
        <v>#N/A</v>
      </c>
      <c r="JG81" s="15" t="e">
        <v>#N/A</v>
      </c>
      <c r="JI81" s="15" t="e">
        <v>#N/A</v>
      </c>
      <c r="JJ81" s="15" t="e">
        <v>#N/A</v>
      </c>
      <c r="JL81" s="15" t="e">
        <v>#N/A</v>
      </c>
      <c r="JM81" s="15" t="e">
        <v>#N/A</v>
      </c>
      <c r="JO81" s="15" t="e">
        <v>#N/A</v>
      </c>
      <c r="JP81" s="15" t="e">
        <v>#N/A</v>
      </c>
      <c r="JR81" s="15" t="e">
        <v>#N/A</v>
      </c>
      <c r="JS81" s="15" t="e">
        <v>#N/A</v>
      </c>
      <c r="JU81" s="15" t="e">
        <v>#N/A</v>
      </c>
      <c r="JV81" s="15" t="e">
        <v>#N/A</v>
      </c>
      <c r="JW81" s="37" t="e">
        <v>#N/A</v>
      </c>
      <c r="JX81" s="37" t="e">
        <f t="shared" si="1"/>
        <v>#N/A</v>
      </c>
      <c r="JY81" s="13"/>
    </row>
    <row r="82" spans="1:285" ht="15" customHeight="1" x14ac:dyDescent="0.2">
      <c r="A82" s="13" t="s">
        <v>60</v>
      </c>
      <c r="B82" s="44" t="s">
        <v>27</v>
      </c>
      <c r="C82" s="13" t="s">
        <v>133</v>
      </c>
      <c r="D82" s="15">
        <v>25</v>
      </c>
      <c r="E82" s="15">
        <v>4</v>
      </c>
      <c r="F82" s="15">
        <v>3.45</v>
      </c>
      <c r="H82" s="15">
        <v>5</v>
      </c>
      <c r="I82" s="15">
        <v>11.299999999999999</v>
      </c>
      <c r="K82" s="15">
        <v>5</v>
      </c>
      <c r="L82" s="15">
        <v>9.15</v>
      </c>
      <c r="N82" s="15">
        <v>5</v>
      </c>
      <c r="O82" s="15">
        <v>1</v>
      </c>
      <c r="Q82" s="15">
        <v>5</v>
      </c>
      <c r="R82" s="15">
        <v>2.5499999999999998</v>
      </c>
      <c r="T82" s="15">
        <v>5</v>
      </c>
      <c r="U82" s="15">
        <v>1.9</v>
      </c>
      <c r="W82" s="15">
        <v>4</v>
      </c>
      <c r="X82" s="15">
        <v>0.8</v>
      </c>
      <c r="Z82" s="15">
        <v>5</v>
      </c>
      <c r="AA82" s="15">
        <v>12</v>
      </c>
      <c r="AC82" s="15">
        <v>4</v>
      </c>
      <c r="AD82" s="15">
        <v>5</v>
      </c>
      <c r="AF82" s="15">
        <v>5</v>
      </c>
      <c r="AG82" s="15">
        <v>4.0999999999999996</v>
      </c>
      <c r="AI82" s="15">
        <v>5</v>
      </c>
      <c r="AJ82" s="15">
        <v>4.25</v>
      </c>
      <c r="AL82" s="15">
        <v>3</v>
      </c>
      <c r="AM82" s="15">
        <v>3</v>
      </c>
      <c r="AO82" s="15">
        <v>5</v>
      </c>
      <c r="AP82" s="15">
        <v>2</v>
      </c>
      <c r="AR82" s="15">
        <v>5</v>
      </c>
      <c r="AS82" s="15">
        <v>8.25</v>
      </c>
      <c r="AU82" s="15">
        <v>4</v>
      </c>
      <c r="AV82" s="15">
        <v>4</v>
      </c>
      <c r="AX82" s="15">
        <v>5</v>
      </c>
      <c r="AY82" s="15">
        <v>2.75</v>
      </c>
      <c r="BA82" s="15">
        <v>5</v>
      </c>
      <c r="BB82" s="15">
        <v>1.2</v>
      </c>
      <c r="BD82" s="15">
        <v>5</v>
      </c>
      <c r="BE82" s="15">
        <v>3</v>
      </c>
      <c r="BG82" s="15">
        <v>5</v>
      </c>
      <c r="BH82" s="15">
        <v>8</v>
      </c>
      <c r="BJ82" s="15">
        <v>5</v>
      </c>
      <c r="BK82" s="15">
        <v>10</v>
      </c>
      <c r="BM82" s="15">
        <v>5</v>
      </c>
      <c r="BN82" s="15">
        <v>1.5</v>
      </c>
      <c r="BS82" s="15">
        <v>5</v>
      </c>
      <c r="BT82" s="15">
        <v>0</v>
      </c>
      <c r="BV82" s="15">
        <v>2</v>
      </c>
      <c r="BW82" s="15">
        <v>0</v>
      </c>
      <c r="BY82" s="15">
        <v>5</v>
      </c>
      <c r="BZ82" s="15">
        <v>11.7</v>
      </c>
      <c r="CB82" s="15">
        <v>5</v>
      </c>
      <c r="CC82" s="15">
        <v>2.35</v>
      </c>
      <c r="CE82" s="15">
        <v>5</v>
      </c>
      <c r="CF82" s="15">
        <v>3.3</v>
      </c>
      <c r="CH82" s="15">
        <v>5</v>
      </c>
      <c r="CI82" s="15">
        <v>3.05</v>
      </c>
      <c r="CK82" s="15">
        <v>5</v>
      </c>
      <c r="CL82" s="15">
        <v>1.5</v>
      </c>
      <c r="CN82" s="15">
        <v>5</v>
      </c>
      <c r="CO82" s="15">
        <v>6.5</v>
      </c>
      <c r="CQ82" s="15">
        <v>5</v>
      </c>
      <c r="CR82" s="15">
        <v>3.55</v>
      </c>
      <c r="CT82" s="15">
        <v>5</v>
      </c>
      <c r="CU82" s="15">
        <v>7.5</v>
      </c>
      <c r="CW82" s="15">
        <v>5</v>
      </c>
      <c r="CX82" s="15">
        <v>11.25</v>
      </c>
      <c r="CZ82" s="15">
        <v>5</v>
      </c>
      <c r="DA82" s="15">
        <v>9.9</v>
      </c>
      <c r="DC82" s="15">
        <v>5</v>
      </c>
      <c r="DD82" s="15">
        <v>0.8</v>
      </c>
      <c r="DF82" s="15">
        <v>5</v>
      </c>
      <c r="DG82" s="15">
        <v>7</v>
      </c>
      <c r="DI82" s="15">
        <v>5</v>
      </c>
      <c r="DJ82" s="15">
        <v>3.6</v>
      </c>
      <c r="DL82" s="15">
        <v>5</v>
      </c>
      <c r="DM82" s="15">
        <v>6.5</v>
      </c>
      <c r="DO82" s="15">
        <v>5</v>
      </c>
      <c r="DP82" s="15">
        <v>8</v>
      </c>
      <c r="DR82" s="15">
        <v>5</v>
      </c>
      <c r="DS82" s="15">
        <v>0.7</v>
      </c>
      <c r="DU82" s="15">
        <v>5</v>
      </c>
      <c r="DV82" s="15">
        <v>34.4</v>
      </c>
      <c r="DX82" s="15">
        <v>96.15</v>
      </c>
      <c r="JW82" s="37">
        <v>0</v>
      </c>
      <c r="JX82" s="37">
        <f t="shared" si="1"/>
        <v>0</v>
      </c>
      <c r="JY82" s="13"/>
    </row>
    <row r="84" spans="1:285" ht="15" customHeight="1" x14ac:dyDescent="0.2">
      <c r="JW84" s="20"/>
      <c r="JY84" s="13"/>
    </row>
    <row r="96" spans="1:285" ht="12.75" x14ac:dyDescent="0.2">
      <c r="B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  <c r="HF96" s="13"/>
      <c r="HG96" s="13"/>
      <c r="HH96" s="13"/>
      <c r="HI96" s="13"/>
      <c r="HJ96" s="13"/>
      <c r="HK96" s="13"/>
      <c r="HL96" s="13"/>
      <c r="HM96" s="13"/>
      <c r="HN96" s="13"/>
      <c r="HO96" s="13"/>
      <c r="HP96" s="13"/>
      <c r="HQ96" s="13"/>
      <c r="HR96" s="13"/>
      <c r="HS96" s="13"/>
      <c r="HT96" s="13"/>
      <c r="HU96" s="13"/>
      <c r="HV96" s="13"/>
      <c r="HW96" s="13"/>
      <c r="HX96" s="13"/>
      <c r="HY96" s="13"/>
      <c r="HZ96" s="13"/>
      <c r="IA96" s="13"/>
      <c r="IB96" s="13"/>
      <c r="IC96" s="13"/>
      <c r="ID96" s="13"/>
      <c r="IE96" s="13"/>
      <c r="IF96" s="13"/>
      <c r="IG96" s="13"/>
      <c r="IH96" s="13"/>
      <c r="II96" s="13"/>
      <c r="IJ96" s="13"/>
      <c r="IK96" s="13"/>
      <c r="IL96" s="13"/>
      <c r="IM96" s="13"/>
      <c r="IN96" s="13"/>
      <c r="IO96" s="13"/>
      <c r="IP96" s="13"/>
      <c r="IQ96" s="13"/>
      <c r="IR96" s="13"/>
      <c r="IS96" s="13"/>
      <c r="IT96" s="13"/>
      <c r="IU96" s="13"/>
      <c r="IV96" s="13"/>
      <c r="IW96" s="13"/>
      <c r="IX96" s="13"/>
      <c r="IY96" s="13"/>
      <c r="IZ96" s="13"/>
      <c r="JA96" s="13"/>
      <c r="JB96" s="13"/>
      <c r="JC96" s="13"/>
      <c r="JD96" s="13"/>
      <c r="JE96" s="13"/>
      <c r="JF96" s="13"/>
      <c r="JG96" s="13"/>
      <c r="JH96" s="13"/>
      <c r="JI96" s="13"/>
      <c r="JJ96" s="13"/>
      <c r="JK96" s="13"/>
      <c r="JL96" s="13"/>
      <c r="JM96" s="13"/>
      <c r="JN96" s="13"/>
      <c r="JO96" s="13"/>
      <c r="JP96" s="13"/>
      <c r="JQ96" s="13"/>
      <c r="JR96" s="13"/>
      <c r="JS96" s="13"/>
      <c r="JT96" s="13"/>
      <c r="JU96" s="13"/>
      <c r="JV96" s="13"/>
      <c r="JW96" s="13"/>
      <c r="JX96" s="13"/>
      <c r="JY96" s="13"/>
    </row>
    <row r="97" s="13" customFormat="1" ht="12.75" x14ac:dyDescent="0.2"/>
    <row r="98" s="13" customFormat="1" ht="12.75" x14ac:dyDescent="0.2"/>
    <row r="99" s="13" customFormat="1" ht="12.75" x14ac:dyDescent="0.2"/>
    <row r="100" s="13" customFormat="1" ht="12.75" x14ac:dyDescent="0.2"/>
    <row r="101" s="13" customFormat="1" ht="12.75" x14ac:dyDescent="0.2"/>
    <row r="102" s="13" customFormat="1" ht="12.75" x14ac:dyDescent="0.2"/>
    <row r="103" s="13" customFormat="1" ht="12.75" x14ac:dyDescent="0.2"/>
    <row r="104" s="13" customFormat="1" ht="12.75" x14ac:dyDescent="0.2"/>
    <row r="105" s="13" customFormat="1" ht="12.75" x14ac:dyDescent="0.2"/>
    <row r="106" s="13" customFormat="1" ht="12.75" x14ac:dyDescent="0.2"/>
    <row r="107" s="13" customFormat="1" ht="12.75" x14ac:dyDescent="0.2"/>
    <row r="108" s="13" customFormat="1" ht="12.75" x14ac:dyDescent="0.2"/>
    <row r="109" s="13" customFormat="1" ht="12.75" x14ac:dyDescent="0.2"/>
    <row r="110" s="13" customFormat="1" ht="12.75" x14ac:dyDescent="0.2"/>
    <row r="111" s="13" customFormat="1" ht="12.75" x14ac:dyDescent="0.2"/>
    <row r="112" s="13" customFormat="1" ht="12.75" x14ac:dyDescent="0.2"/>
    <row r="113" s="13" customFormat="1" ht="12.75" x14ac:dyDescent="0.2"/>
    <row r="114" s="13" customFormat="1" ht="12.75" x14ac:dyDescent="0.2"/>
    <row r="115" s="13" customFormat="1" ht="12.75" x14ac:dyDescent="0.2"/>
    <row r="116" s="13" customFormat="1" ht="12.75" x14ac:dyDescent="0.2"/>
    <row r="117" s="13" customFormat="1" ht="12.75" x14ac:dyDescent="0.2"/>
    <row r="118" s="13" customFormat="1" ht="12.75" x14ac:dyDescent="0.2"/>
    <row r="119" s="13" customFormat="1" ht="12.75" x14ac:dyDescent="0.2"/>
    <row r="120" s="13" customFormat="1" ht="12.75" x14ac:dyDescent="0.2"/>
    <row r="121" s="13" customFormat="1" ht="12.75" x14ac:dyDescent="0.2"/>
    <row r="122" s="13" customFormat="1" ht="12.75" x14ac:dyDescent="0.2"/>
    <row r="123" s="13" customFormat="1" ht="12.75" x14ac:dyDescent="0.2"/>
    <row r="124" s="13" customFormat="1" ht="12.75" x14ac:dyDescent="0.2"/>
    <row r="125" s="13" customFormat="1" ht="12.75" x14ac:dyDescent="0.2"/>
    <row r="126" s="13" customFormat="1" ht="12.75" x14ac:dyDescent="0.2"/>
    <row r="127" s="13" customFormat="1" ht="12.75" x14ac:dyDescent="0.2"/>
    <row r="128" s="13" customFormat="1" ht="12.75" x14ac:dyDescent="0.2"/>
    <row r="129" s="13" customFormat="1" ht="12.75" x14ac:dyDescent="0.2"/>
    <row r="130" s="13" customFormat="1" ht="12.75" x14ac:dyDescent="0.2"/>
    <row r="131" s="13" customFormat="1" ht="12.75" x14ac:dyDescent="0.2"/>
    <row r="132" s="13" customFormat="1" ht="12.75" x14ac:dyDescent="0.2"/>
    <row r="133" s="13" customFormat="1" ht="12.75" x14ac:dyDescent="0.2"/>
    <row r="134" s="13" customFormat="1" ht="12.75" x14ac:dyDescent="0.2"/>
    <row r="135" s="13" customFormat="1" ht="12.75" x14ac:dyDescent="0.2"/>
    <row r="136" s="13" customFormat="1" ht="12.75" x14ac:dyDescent="0.2"/>
    <row r="137" s="13" customFormat="1" ht="12.75" x14ac:dyDescent="0.2"/>
    <row r="138" s="13" customFormat="1" ht="12.75" x14ac:dyDescent="0.2"/>
    <row r="139" s="13" customFormat="1" ht="12.75" x14ac:dyDescent="0.2"/>
    <row r="140" s="13" customFormat="1" ht="12.75" x14ac:dyDescent="0.2"/>
    <row r="141" s="13" customFormat="1" ht="12.75" x14ac:dyDescent="0.2"/>
    <row r="142" s="13" customFormat="1" ht="12.75" x14ac:dyDescent="0.2"/>
    <row r="143" s="13" customFormat="1" ht="12.75" x14ac:dyDescent="0.2"/>
    <row r="144" s="13" customFormat="1" ht="12.75" x14ac:dyDescent="0.2"/>
    <row r="145" s="13" customFormat="1" ht="12.75" x14ac:dyDescent="0.2"/>
    <row r="146" s="13" customFormat="1" ht="12.75" x14ac:dyDescent="0.2"/>
    <row r="147" s="13" customFormat="1" ht="12.75" x14ac:dyDescent="0.2"/>
    <row r="148" s="13" customFormat="1" ht="12.75" x14ac:dyDescent="0.2"/>
    <row r="149" s="13" customFormat="1" ht="12.75" x14ac:dyDescent="0.2"/>
    <row r="150" s="13" customFormat="1" ht="12.75" x14ac:dyDescent="0.2"/>
    <row r="151" s="13" customFormat="1" ht="12.75" x14ac:dyDescent="0.2"/>
    <row r="152" s="13" customFormat="1" ht="12.75" x14ac:dyDescent="0.2"/>
    <row r="153" s="13" customFormat="1" ht="12.75" x14ac:dyDescent="0.2"/>
    <row r="154" s="13" customFormat="1" ht="12.75" x14ac:dyDescent="0.2"/>
    <row r="155" s="13" customFormat="1" ht="12.75" x14ac:dyDescent="0.2"/>
    <row r="156" s="13" customFormat="1" ht="12.75" x14ac:dyDescent="0.2"/>
    <row r="157" s="13" customFormat="1" ht="12.75" x14ac:dyDescent="0.2"/>
    <row r="158" s="13" customFormat="1" ht="12.75" x14ac:dyDescent="0.2"/>
    <row r="159" s="13" customFormat="1" ht="12.75" x14ac:dyDescent="0.2"/>
    <row r="160" s="13" customFormat="1" ht="12.75" x14ac:dyDescent="0.2"/>
    <row r="161" s="13" customFormat="1" ht="12.75" x14ac:dyDescent="0.2"/>
    <row r="162" s="13" customFormat="1" ht="12.75" x14ac:dyDescent="0.2"/>
    <row r="163" s="13" customFormat="1" ht="12.75" x14ac:dyDescent="0.2"/>
    <row r="164" s="13" customFormat="1" ht="12.75" x14ac:dyDescent="0.2"/>
    <row r="165" s="13" customFormat="1" ht="12.75" x14ac:dyDescent="0.2"/>
    <row r="166" s="13" customFormat="1" ht="12.75" x14ac:dyDescent="0.2"/>
    <row r="167" s="13" customFormat="1" ht="12.75" x14ac:dyDescent="0.2"/>
    <row r="168" s="13" customFormat="1" ht="12.75" x14ac:dyDescent="0.2"/>
    <row r="169" s="13" customFormat="1" ht="12.75" x14ac:dyDescent="0.2"/>
    <row r="170" s="13" customFormat="1" ht="12.75" x14ac:dyDescent="0.2"/>
    <row r="171" s="13" customFormat="1" ht="12.75" x14ac:dyDescent="0.2"/>
    <row r="172" s="13" customFormat="1" ht="12.75" x14ac:dyDescent="0.2"/>
    <row r="173" s="13" customFormat="1" ht="12.75" x14ac:dyDescent="0.2"/>
    <row r="174" s="13" customFormat="1" ht="12.75" x14ac:dyDescent="0.2"/>
    <row r="175" s="13" customFormat="1" ht="12.75" x14ac:dyDescent="0.2"/>
    <row r="176" s="13" customFormat="1" ht="12.75" x14ac:dyDescent="0.2"/>
    <row r="177" s="13" customFormat="1" ht="12.75" x14ac:dyDescent="0.2"/>
    <row r="178" s="13" customFormat="1" ht="12.75" x14ac:dyDescent="0.2"/>
    <row r="179" s="13" customFormat="1" ht="12.75" x14ac:dyDescent="0.2"/>
    <row r="180" s="13" customFormat="1" ht="12.75" x14ac:dyDescent="0.2"/>
    <row r="181" s="13" customFormat="1" ht="12.75" x14ac:dyDescent="0.2"/>
    <row r="182" s="13" customFormat="1" ht="12.75" x14ac:dyDescent="0.2"/>
    <row r="183" s="13" customFormat="1" ht="12.75" x14ac:dyDescent="0.2"/>
    <row r="184" s="13" customFormat="1" ht="12.75" x14ac:dyDescent="0.2"/>
    <row r="185" s="13" customFormat="1" ht="12.75" x14ac:dyDescent="0.2"/>
    <row r="186" s="13" customFormat="1" ht="12.75" x14ac:dyDescent="0.2"/>
    <row r="187" s="13" customFormat="1" ht="12.75" x14ac:dyDescent="0.2"/>
    <row r="188" s="13" customFormat="1" ht="12.75" x14ac:dyDescent="0.2"/>
    <row r="189" s="13" customFormat="1" ht="12.75" x14ac:dyDescent="0.2"/>
    <row r="190" s="13" customFormat="1" ht="12.75" x14ac:dyDescent="0.2"/>
    <row r="191" s="13" customFormat="1" ht="12.75" x14ac:dyDescent="0.2"/>
    <row r="192" s="13" customFormat="1" ht="12.75" x14ac:dyDescent="0.2"/>
    <row r="193" s="13" customFormat="1" ht="12.75" x14ac:dyDescent="0.2"/>
    <row r="194" s="13" customFormat="1" ht="12.75" x14ac:dyDescent="0.2"/>
    <row r="195" s="13" customFormat="1" ht="12.75" x14ac:dyDescent="0.2"/>
    <row r="196" s="13" customFormat="1" ht="12.75" x14ac:dyDescent="0.2"/>
    <row r="197" s="13" customFormat="1" ht="12.75" x14ac:dyDescent="0.2"/>
    <row r="198" s="13" customFormat="1" ht="12.75" x14ac:dyDescent="0.2"/>
    <row r="199" s="13" customFormat="1" ht="12.75" x14ac:dyDescent="0.2"/>
    <row r="200" s="13" customFormat="1" ht="12.75" x14ac:dyDescent="0.2"/>
    <row r="201" s="13" customFormat="1" ht="12.75" x14ac:dyDescent="0.2"/>
    <row r="202" s="13" customFormat="1" ht="12.75" x14ac:dyDescent="0.2"/>
    <row r="203" s="13" customFormat="1" ht="12.75" x14ac:dyDescent="0.2"/>
    <row r="204" s="13" customFormat="1" ht="12.75" x14ac:dyDescent="0.2"/>
    <row r="205" s="13" customFormat="1" ht="12.75" x14ac:dyDescent="0.2"/>
    <row r="206" s="13" customFormat="1" ht="12.75" x14ac:dyDescent="0.2"/>
    <row r="207" s="13" customFormat="1" ht="12.75" x14ac:dyDescent="0.2"/>
    <row r="208" s="13" customFormat="1" ht="12.75" x14ac:dyDescent="0.2"/>
    <row r="209" s="13" customFormat="1" ht="12.75" x14ac:dyDescent="0.2"/>
    <row r="210" s="13" customFormat="1" ht="12.75" x14ac:dyDescent="0.2"/>
    <row r="211" s="13" customFormat="1" ht="12.75" x14ac:dyDescent="0.2"/>
    <row r="212" s="13" customFormat="1" ht="12.75" x14ac:dyDescent="0.2"/>
    <row r="213" s="13" customFormat="1" ht="12.75" x14ac:dyDescent="0.2"/>
    <row r="214" s="13" customFormat="1" ht="12.75" x14ac:dyDescent="0.2"/>
    <row r="215" s="13" customFormat="1" ht="12.75" x14ac:dyDescent="0.2"/>
    <row r="216" s="13" customFormat="1" ht="12.75" x14ac:dyDescent="0.2"/>
    <row r="217" s="13" customFormat="1" ht="12.75" x14ac:dyDescent="0.2"/>
    <row r="218" s="13" customFormat="1" ht="12.75" x14ac:dyDescent="0.2"/>
    <row r="219" s="13" customFormat="1" ht="12.75" x14ac:dyDescent="0.2"/>
    <row r="220" s="13" customFormat="1" ht="12.75" x14ac:dyDescent="0.2"/>
    <row r="221" s="13" customFormat="1" ht="12.75" x14ac:dyDescent="0.2"/>
    <row r="222" s="13" customFormat="1" ht="12.75" x14ac:dyDescent="0.2"/>
    <row r="223" s="13" customFormat="1" ht="12.75" x14ac:dyDescent="0.2"/>
    <row r="224" s="13" customFormat="1" ht="12.75" x14ac:dyDescent="0.2"/>
    <row r="225" s="13" customFormat="1" ht="12.75" x14ac:dyDescent="0.2"/>
    <row r="226" s="13" customFormat="1" ht="12.75" x14ac:dyDescent="0.2"/>
    <row r="227" s="13" customFormat="1" ht="12.75" x14ac:dyDescent="0.2"/>
    <row r="228" s="13" customFormat="1" ht="12.75" x14ac:dyDescent="0.2"/>
    <row r="229" s="13" customFormat="1" ht="12.75" x14ac:dyDescent="0.2"/>
    <row r="230" s="13" customFormat="1" ht="12.75" x14ac:dyDescent="0.2"/>
    <row r="231" s="13" customFormat="1" ht="12.75" x14ac:dyDescent="0.2"/>
    <row r="232" s="13" customFormat="1" ht="12.75" x14ac:dyDescent="0.2"/>
    <row r="233" s="13" customFormat="1" ht="12.75" x14ac:dyDescent="0.2"/>
    <row r="234" s="13" customFormat="1" ht="12.75" x14ac:dyDescent="0.2"/>
    <row r="235" s="13" customFormat="1" ht="12.75" x14ac:dyDescent="0.2"/>
    <row r="236" s="13" customFormat="1" ht="12.75" x14ac:dyDescent="0.2"/>
    <row r="237" s="13" customFormat="1" ht="12.75" x14ac:dyDescent="0.2"/>
    <row r="238" s="13" customFormat="1" ht="12.75" x14ac:dyDescent="0.2"/>
    <row r="239" s="13" customFormat="1" ht="12.75" x14ac:dyDescent="0.2"/>
    <row r="240" s="13" customFormat="1" ht="12.75" x14ac:dyDescent="0.2"/>
    <row r="241" s="13" customFormat="1" ht="12.75" x14ac:dyDescent="0.2"/>
    <row r="242" s="13" customFormat="1" ht="12.75" x14ac:dyDescent="0.2"/>
    <row r="243" s="13" customFormat="1" ht="12.75" x14ac:dyDescent="0.2"/>
    <row r="244" s="13" customFormat="1" ht="12.75" x14ac:dyDescent="0.2"/>
    <row r="245" s="13" customFormat="1" ht="12.75" x14ac:dyDescent="0.2"/>
    <row r="246" s="13" customFormat="1" ht="12.75" x14ac:dyDescent="0.2"/>
    <row r="247" s="13" customFormat="1" ht="12.75" x14ac:dyDescent="0.2"/>
    <row r="248" s="13" customFormat="1" ht="12.75" x14ac:dyDescent="0.2"/>
    <row r="249" s="13" customFormat="1" ht="12.75" x14ac:dyDescent="0.2"/>
    <row r="250" s="13" customFormat="1" ht="12.75" x14ac:dyDescent="0.2"/>
    <row r="251" s="13" customFormat="1" ht="12.75" x14ac:dyDescent="0.2"/>
    <row r="252" s="13" customFormat="1" ht="12.75" x14ac:dyDescent="0.2"/>
    <row r="253" s="13" customFormat="1" ht="12.75" x14ac:dyDescent="0.2"/>
    <row r="254" s="13" customFormat="1" ht="12.75" x14ac:dyDescent="0.2"/>
    <row r="255" s="13" customFormat="1" ht="12.75" x14ac:dyDescent="0.2"/>
    <row r="256" s="13" customFormat="1" ht="12.75" x14ac:dyDescent="0.2"/>
    <row r="257" s="13" customFormat="1" ht="12.75" x14ac:dyDescent="0.2"/>
    <row r="258" s="13" customFormat="1" ht="12.75" x14ac:dyDescent="0.2"/>
    <row r="259" s="13" customFormat="1" ht="12.75" x14ac:dyDescent="0.2"/>
    <row r="260" s="13" customFormat="1" ht="12.75" x14ac:dyDescent="0.2"/>
    <row r="261" s="13" customFormat="1" ht="12.75" x14ac:dyDescent="0.2"/>
    <row r="262" s="13" customFormat="1" ht="12.75" x14ac:dyDescent="0.2"/>
    <row r="263" s="13" customFormat="1" ht="12.75" x14ac:dyDescent="0.2"/>
    <row r="264" s="13" customFormat="1" ht="12.75" x14ac:dyDescent="0.2"/>
    <row r="265" s="13" customFormat="1" ht="12.75" x14ac:dyDescent="0.2"/>
    <row r="266" s="13" customFormat="1" ht="12.75" x14ac:dyDescent="0.2"/>
    <row r="267" s="13" customFormat="1" ht="12.75" x14ac:dyDescent="0.2"/>
    <row r="268" s="13" customFormat="1" ht="12.75" x14ac:dyDescent="0.2"/>
    <row r="269" s="13" customFormat="1" ht="12.75" x14ac:dyDescent="0.2"/>
    <row r="270" s="13" customFormat="1" ht="12.75" x14ac:dyDescent="0.2"/>
    <row r="271" s="13" customFormat="1" ht="12.75" x14ac:dyDescent="0.2"/>
    <row r="272" s="13" customFormat="1" ht="12.75" x14ac:dyDescent="0.2"/>
    <row r="273" s="13" customFormat="1" ht="12.75" x14ac:dyDescent="0.2"/>
    <row r="274" s="13" customFormat="1" ht="12.75" x14ac:dyDescent="0.2"/>
    <row r="275" s="13" customFormat="1" ht="12.75" x14ac:dyDescent="0.2"/>
    <row r="276" s="13" customFormat="1" ht="12.75" x14ac:dyDescent="0.2"/>
    <row r="277" s="13" customFormat="1" ht="12.75" x14ac:dyDescent="0.2"/>
    <row r="278" s="13" customFormat="1" ht="12.75" x14ac:dyDescent="0.2"/>
    <row r="279" s="13" customFormat="1" ht="12.75" x14ac:dyDescent="0.2"/>
    <row r="280" s="13" customFormat="1" ht="12.75" x14ac:dyDescent="0.2"/>
    <row r="281" s="13" customFormat="1" ht="12.75" x14ac:dyDescent="0.2"/>
    <row r="282" s="13" customFormat="1" ht="12.75" x14ac:dyDescent="0.2"/>
    <row r="283" s="13" customFormat="1" ht="12.75" x14ac:dyDescent="0.2"/>
    <row r="284" s="13" customFormat="1" ht="12.75" x14ac:dyDescent="0.2"/>
    <row r="285" s="13" customFormat="1" ht="12.75" x14ac:dyDescent="0.2"/>
    <row r="286" s="13" customFormat="1" ht="12.75" x14ac:dyDescent="0.2"/>
    <row r="287" s="13" customFormat="1" ht="12.75" x14ac:dyDescent="0.2"/>
    <row r="288" s="13" customFormat="1" ht="12.75" x14ac:dyDescent="0.2"/>
    <row r="289" s="13" customFormat="1" ht="12.75" x14ac:dyDescent="0.2"/>
    <row r="290" s="13" customFormat="1" ht="12.75" x14ac:dyDescent="0.2"/>
    <row r="291" s="13" customFormat="1" ht="12.75" x14ac:dyDescent="0.2"/>
    <row r="292" s="13" customFormat="1" ht="12.75" x14ac:dyDescent="0.2"/>
    <row r="293" s="13" customFormat="1" ht="12.75" x14ac:dyDescent="0.2"/>
    <row r="294" s="13" customFormat="1" ht="12.75" x14ac:dyDescent="0.2"/>
    <row r="295" s="13" customFormat="1" ht="12.75" x14ac:dyDescent="0.2"/>
    <row r="296" s="13" customFormat="1" ht="12.75" x14ac:dyDescent="0.2"/>
    <row r="297" s="13" customFormat="1" ht="12.75" x14ac:dyDescent="0.2"/>
    <row r="298" s="13" customFormat="1" ht="12.75" x14ac:dyDescent="0.2"/>
    <row r="299" s="13" customFormat="1" ht="12.75" x14ac:dyDescent="0.2"/>
    <row r="300" s="13" customFormat="1" ht="12.75" x14ac:dyDescent="0.2"/>
    <row r="301" s="13" customFormat="1" ht="12.75" x14ac:dyDescent="0.2"/>
    <row r="302" s="13" customFormat="1" ht="12.75" x14ac:dyDescent="0.2"/>
    <row r="303" s="13" customFormat="1" ht="12.75" x14ac:dyDescent="0.2"/>
    <row r="304" s="13" customFormat="1" ht="12.75" x14ac:dyDescent="0.2"/>
    <row r="305" s="13" customFormat="1" ht="12.75" x14ac:dyDescent="0.2"/>
    <row r="306" s="13" customFormat="1" ht="12.75" x14ac:dyDescent="0.2"/>
    <row r="307" s="13" customFormat="1" ht="12.75" x14ac:dyDescent="0.2"/>
    <row r="308" s="13" customFormat="1" ht="12.75" x14ac:dyDescent="0.2"/>
    <row r="309" s="13" customFormat="1" ht="12.75" x14ac:dyDescent="0.2"/>
    <row r="310" s="13" customFormat="1" ht="12.75" x14ac:dyDescent="0.2"/>
    <row r="311" s="13" customFormat="1" ht="12.75" x14ac:dyDescent="0.2"/>
    <row r="312" s="13" customFormat="1" ht="12.75" x14ac:dyDescent="0.2"/>
    <row r="313" s="13" customFormat="1" ht="12.75" x14ac:dyDescent="0.2"/>
    <row r="314" s="13" customFormat="1" ht="12.75" x14ac:dyDescent="0.2"/>
    <row r="315" s="13" customFormat="1" ht="12.75" x14ac:dyDescent="0.2"/>
    <row r="316" s="13" customFormat="1" ht="12.75" x14ac:dyDescent="0.2"/>
    <row r="317" s="13" customFormat="1" ht="12.75" x14ac:dyDescent="0.2"/>
    <row r="318" s="13" customFormat="1" ht="12.75" x14ac:dyDescent="0.2"/>
    <row r="319" s="13" customFormat="1" ht="12.75" x14ac:dyDescent="0.2"/>
    <row r="320" s="13" customFormat="1" ht="12.75" x14ac:dyDescent="0.2"/>
    <row r="321" s="13" customFormat="1" ht="12.75" x14ac:dyDescent="0.2"/>
    <row r="322" s="13" customFormat="1" ht="12.75" x14ac:dyDescent="0.2"/>
    <row r="323" s="13" customFormat="1" ht="12.75" x14ac:dyDescent="0.2"/>
    <row r="324" s="13" customFormat="1" ht="12.75" x14ac:dyDescent="0.2"/>
    <row r="325" s="13" customFormat="1" ht="12.75" x14ac:dyDescent="0.2"/>
    <row r="326" s="13" customFormat="1" ht="12.75" x14ac:dyDescent="0.2"/>
    <row r="327" s="13" customFormat="1" ht="12.75" x14ac:dyDescent="0.2"/>
    <row r="328" s="13" customFormat="1" ht="12.75" x14ac:dyDescent="0.2"/>
    <row r="329" s="13" customFormat="1" ht="12.75" x14ac:dyDescent="0.2"/>
    <row r="330" s="13" customFormat="1" ht="12.75" x14ac:dyDescent="0.2"/>
    <row r="331" s="13" customFormat="1" ht="12.75" x14ac:dyDescent="0.2"/>
    <row r="332" s="13" customFormat="1" ht="12.75" x14ac:dyDescent="0.2"/>
    <row r="333" s="13" customFormat="1" ht="12.75" x14ac:dyDescent="0.2"/>
    <row r="334" s="13" customFormat="1" ht="12.75" x14ac:dyDescent="0.2"/>
    <row r="335" s="13" customFormat="1" ht="12.75" x14ac:dyDescent="0.2"/>
    <row r="336" s="13" customFormat="1" ht="12.75" x14ac:dyDescent="0.2"/>
    <row r="337" s="13" customFormat="1" ht="12.75" x14ac:dyDescent="0.2"/>
    <row r="338" s="13" customFormat="1" ht="12.75" x14ac:dyDescent="0.2"/>
    <row r="339" s="13" customFormat="1" ht="12.75" x14ac:dyDescent="0.2"/>
    <row r="340" s="13" customFormat="1" ht="12.75" x14ac:dyDescent="0.2"/>
    <row r="341" s="13" customFormat="1" ht="12.75" x14ac:dyDescent="0.2"/>
    <row r="342" s="13" customFormat="1" ht="12.75" x14ac:dyDescent="0.2"/>
    <row r="343" s="13" customFormat="1" ht="12.75" x14ac:dyDescent="0.2"/>
    <row r="344" s="13" customFormat="1" ht="12.75" x14ac:dyDescent="0.2"/>
    <row r="345" s="13" customFormat="1" ht="12.75" x14ac:dyDescent="0.2"/>
    <row r="346" s="13" customFormat="1" ht="12.75" x14ac:dyDescent="0.2"/>
    <row r="347" s="13" customFormat="1" ht="12.75" x14ac:dyDescent="0.2"/>
    <row r="348" s="13" customFormat="1" ht="12.75" x14ac:dyDescent="0.2"/>
    <row r="349" s="13" customFormat="1" ht="12.75" x14ac:dyDescent="0.2"/>
    <row r="350" s="13" customFormat="1" ht="12.75" x14ac:dyDescent="0.2"/>
    <row r="351" s="13" customFormat="1" ht="12.75" x14ac:dyDescent="0.2"/>
    <row r="352" s="13" customFormat="1" ht="12.75" x14ac:dyDescent="0.2"/>
    <row r="353" s="13" customFormat="1" ht="12.75" x14ac:dyDescent="0.2"/>
    <row r="354" s="13" customFormat="1" ht="12.75" x14ac:dyDescent="0.2"/>
    <row r="355" s="13" customFormat="1" ht="12.75" x14ac:dyDescent="0.2"/>
    <row r="356" s="13" customFormat="1" ht="12.75" x14ac:dyDescent="0.2"/>
    <row r="357" s="13" customFormat="1" ht="12.75" x14ac:dyDescent="0.2"/>
    <row r="358" s="13" customFormat="1" ht="12.75" x14ac:dyDescent="0.2"/>
    <row r="359" s="13" customFormat="1" ht="12.75" x14ac:dyDescent="0.2"/>
    <row r="360" s="13" customFormat="1" ht="12.75" x14ac:dyDescent="0.2"/>
    <row r="361" s="13" customFormat="1" ht="12.75" x14ac:dyDescent="0.2"/>
    <row r="362" s="13" customFormat="1" ht="12.75" x14ac:dyDescent="0.2"/>
    <row r="363" s="13" customFormat="1" ht="12.75" x14ac:dyDescent="0.2"/>
    <row r="364" s="13" customFormat="1" ht="12.75" x14ac:dyDescent="0.2"/>
    <row r="365" s="13" customFormat="1" ht="12.75" x14ac:dyDescent="0.2"/>
    <row r="366" s="13" customFormat="1" ht="12.75" x14ac:dyDescent="0.2"/>
    <row r="367" s="13" customFormat="1" ht="12.75" x14ac:dyDescent="0.2"/>
    <row r="368" s="13" customFormat="1" ht="12.75" x14ac:dyDescent="0.2"/>
    <row r="369" s="13" customFormat="1" ht="12.75" x14ac:dyDescent="0.2"/>
    <row r="370" s="13" customFormat="1" ht="12.75" x14ac:dyDescent="0.2"/>
    <row r="371" s="13" customFormat="1" ht="12.75" x14ac:dyDescent="0.2"/>
    <row r="372" s="13" customFormat="1" ht="12.75" x14ac:dyDescent="0.2"/>
    <row r="373" s="13" customFormat="1" ht="12.75" x14ac:dyDescent="0.2"/>
  </sheetData>
  <mergeCells count="93">
    <mergeCell ref="JT1:JV1"/>
    <mergeCell ref="GH1:GJ1"/>
    <mergeCell ref="GQ1:GS1"/>
    <mergeCell ref="DE1:DG1"/>
    <mergeCell ref="CY1:DA1"/>
    <mergeCell ref="FY1:GA1"/>
    <mergeCell ref="GN1:GP1"/>
    <mergeCell ref="GE1:GG1"/>
    <mergeCell ref="GB1:GD1"/>
    <mergeCell ref="EC1:EE1"/>
    <mergeCell ref="EU1:EW1"/>
    <mergeCell ref="DW1:DY1"/>
    <mergeCell ref="DQ1:DS1"/>
    <mergeCell ref="DT1:DV1"/>
    <mergeCell ref="FV1:FX1"/>
    <mergeCell ref="DZ1:EB1"/>
    <mergeCell ref="D1:F1"/>
    <mergeCell ref="G1:I1"/>
    <mergeCell ref="J1:L1"/>
    <mergeCell ref="M1:O1"/>
    <mergeCell ref="BL1:BN1"/>
    <mergeCell ref="S1:U1"/>
    <mergeCell ref="Y1:AA1"/>
    <mergeCell ref="AN1:AP1"/>
    <mergeCell ref="AH1:AJ1"/>
    <mergeCell ref="V1:X1"/>
    <mergeCell ref="AQ1:AS1"/>
    <mergeCell ref="AK1:AM1"/>
    <mergeCell ref="AW1:AY1"/>
    <mergeCell ref="AT1:AV1"/>
    <mergeCell ref="P1:R1"/>
    <mergeCell ref="AB1:AD1"/>
    <mergeCell ref="AE1:AG1"/>
    <mergeCell ref="FP1:FR1"/>
    <mergeCell ref="FJ1:FL1"/>
    <mergeCell ref="FD1:FF1"/>
    <mergeCell ref="EX1:EZ1"/>
    <mergeCell ref="CJ1:CL1"/>
    <mergeCell ref="BF1:BH1"/>
    <mergeCell ref="CD1:CF1"/>
    <mergeCell ref="BI1:BK1"/>
    <mergeCell ref="BU1:BW1"/>
    <mergeCell ref="CA1:CC1"/>
    <mergeCell ref="CG1:CI1"/>
    <mergeCell ref="BX1:BZ1"/>
    <mergeCell ref="BO1:BQ1"/>
    <mergeCell ref="BC1:BE1"/>
    <mergeCell ref="AZ1:BB1"/>
    <mergeCell ref="CM1:CO1"/>
    <mergeCell ref="DN1:DP1"/>
    <mergeCell ref="CP1:CR1"/>
    <mergeCell ref="BR1:BT1"/>
    <mergeCell ref="CS1:CU1"/>
    <mergeCell ref="FS1:FU1"/>
    <mergeCell ref="CV1:CX1"/>
    <mergeCell ref="DB1:DD1"/>
    <mergeCell ref="FM1:FO1"/>
    <mergeCell ref="DK1:DM1"/>
    <mergeCell ref="EL1:EN1"/>
    <mergeCell ref="FG1:FI1"/>
    <mergeCell ref="EF1:EH1"/>
    <mergeCell ref="DH1:DJ1"/>
    <mergeCell ref="EI1:EK1"/>
    <mergeCell ref="EO1:EQ1"/>
    <mergeCell ref="FA1:FC1"/>
    <mergeCell ref="ER1:ET1"/>
    <mergeCell ref="HI1:HK1"/>
    <mergeCell ref="HU1:HW1"/>
    <mergeCell ref="IA1:IC1"/>
    <mergeCell ref="IG1:II1"/>
    <mergeCell ref="GK1:GM1"/>
    <mergeCell ref="HR1:HT1"/>
    <mergeCell ref="HO1:HQ1"/>
    <mergeCell ref="HF1:HH1"/>
    <mergeCell ref="GZ1:HB1"/>
    <mergeCell ref="GT1:GV1"/>
    <mergeCell ref="HC1:HE1"/>
    <mergeCell ref="GW1:GY1"/>
    <mergeCell ref="HL1:HN1"/>
    <mergeCell ref="ID1:IF1"/>
    <mergeCell ref="IJ1:IL1"/>
    <mergeCell ref="JH1:JJ1"/>
    <mergeCell ref="JB1:JD1"/>
    <mergeCell ref="HX1:HZ1"/>
    <mergeCell ref="IS1:IU1"/>
    <mergeCell ref="IV1:IX1"/>
    <mergeCell ref="IM1:IO1"/>
    <mergeCell ref="JQ1:JS1"/>
    <mergeCell ref="JK1:JM1"/>
    <mergeCell ref="JE1:JG1"/>
    <mergeCell ref="IY1:JA1"/>
    <mergeCell ref="IP1:IR1"/>
    <mergeCell ref="JN1:JP1"/>
  </mergeCells>
  <phoneticPr fontId="1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Money List</vt:lpstr>
      <vt:lpstr>GTF Tour Points</vt:lpstr>
      <vt:lpstr>Player Credits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</dc:creator>
  <cp:lastModifiedBy>Erik Nelson</cp:lastModifiedBy>
  <dcterms:created xsi:type="dcterms:W3CDTF">2011-05-01T19:14:38Z</dcterms:created>
  <dcterms:modified xsi:type="dcterms:W3CDTF">2013-07-11T13:42:22Z</dcterms:modified>
</cp:coreProperties>
</file>